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ente Financiero\Desktop\OBRAS PARA CP\"/>
    </mc:Choice>
  </mc:AlternateContent>
  <bookViews>
    <workbookView xWindow="0" yWindow="0" windowWidth="19200" windowHeight="7035"/>
  </bookViews>
  <sheets>
    <sheet name="callejon M. G. #1" sheetId="11" r:id="rId1"/>
  </sheets>
  <definedNames>
    <definedName name="_xlnm.Print_Area" localSheetId="0">'callejon M. G. #1'!$A$1:$O$96</definedName>
    <definedName name="desperdicio" localSheetId="0">#REF!</definedName>
    <definedName name="desperdicio">#REF!</definedName>
    <definedName name="pesodia" localSheetId="0">#REF!</definedName>
    <definedName name="pesodia">#REF!</definedName>
    <definedName name="solape" localSheetId="0">#REF!</definedName>
    <definedName name="solape">#REF!</definedName>
  </definedNames>
  <calcPr calcId="152511"/>
</workbook>
</file>

<file path=xl/calcChain.xml><?xml version="1.0" encoding="utf-8"?>
<calcChain xmlns="http://schemas.openxmlformats.org/spreadsheetml/2006/main">
  <c r="A31" i="11" l="1"/>
  <c r="A32" i="11" s="1"/>
  <c r="A33" i="11" s="1"/>
  <c r="A34" i="11" s="1"/>
  <c r="A35" i="11" s="1"/>
  <c r="A36" i="11" s="1"/>
  <c r="A37" i="11" s="1"/>
  <c r="A24" i="11"/>
  <c r="A20" i="11"/>
  <c r="A21" i="11" s="1"/>
  <c r="A11" i="11"/>
  <c r="A12" i="11" s="1"/>
  <c r="A13" i="11" s="1"/>
  <c r="G29" i="11" l="1"/>
  <c r="E31" i="11" l="1"/>
  <c r="F35" i="11"/>
  <c r="F31" i="11"/>
  <c r="F32" i="11" s="1"/>
  <c r="E37" i="11"/>
  <c r="E34" i="11"/>
  <c r="F37" i="11"/>
  <c r="F34" i="11"/>
  <c r="F36" i="11"/>
  <c r="F33" i="11"/>
  <c r="E36" i="11"/>
  <c r="E32" i="11"/>
  <c r="E35" i="11"/>
  <c r="E33" i="11"/>
  <c r="G30" i="11" l="1"/>
  <c r="G38" i="11" s="1"/>
</calcChain>
</file>

<file path=xl/sharedStrings.xml><?xml version="1.0" encoding="utf-8"?>
<sst xmlns="http://schemas.openxmlformats.org/spreadsheetml/2006/main" count="66" uniqueCount="53">
  <si>
    <t>NO.</t>
  </si>
  <si>
    <t>CANTIDAD</t>
  </si>
  <si>
    <t>GASTOS INDIRECTOS</t>
  </si>
  <si>
    <t>DIRECCION TECNICA</t>
  </si>
  <si>
    <t>GASTOS ADMINISTRATIVOS</t>
  </si>
  <si>
    <t xml:space="preserve">TRANSPORTE  </t>
  </si>
  <si>
    <t>FIANZAS Y SEGUROS</t>
  </si>
  <si>
    <t>TOTAL GENERAL</t>
  </si>
  <si>
    <t>M3</t>
  </si>
  <si>
    <t>M2</t>
  </si>
  <si>
    <t>ML</t>
  </si>
  <si>
    <t>CODIA</t>
  </si>
  <si>
    <t xml:space="preserve">SUB - TOTAL </t>
  </si>
  <si>
    <t>%</t>
  </si>
  <si>
    <t>PA</t>
  </si>
  <si>
    <t xml:space="preserve">      orden de cambio emitida por el departamento de Obras Públicas Municipales.</t>
  </si>
  <si>
    <t xml:space="preserve">      de la misma.</t>
  </si>
  <si>
    <t>UD</t>
  </si>
  <si>
    <t>NOTA:  1- Los imprevistos solo serán utilizados vía autorización escrita por la Dirección (Director) del departamento de Obras Públicas Municipales.</t>
  </si>
  <si>
    <t xml:space="preserve">2- Los cambios en las partidas presupuestadas y de volumetría presupuestadas en el presupuesto base solo podrán hacerse con una </t>
  </si>
  <si>
    <t>3- La limpieza final y el letrero de la obra seran requisitos indispensables de la misma.</t>
  </si>
  <si>
    <t xml:space="preserve">4- Las Ordenes de cambio se elaborarán por la Dirección del departamento de Obras Públicas Municipales, firmada por el Director </t>
  </si>
  <si>
    <t>ITBIS (18% DEL 10%)</t>
  </si>
  <si>
    <t>AYUNTAMIENTO MUNICIPAL DE BANI</t>
  </si>
  <si>
    <t>(PRESUPUESTO PARTICIPATIVO)</t>
  </si>
  <si>
    <t>OBRA:        PAVIMENTACION EN HORMIGON SIMPLE</t>
  </si>
  <si>
    <t>SECTOR:    LA SAONA CALLEJON MAXIMO GOMEZ EN CALLE #1</t>
  </si>
  <si>
    <t>FECHA:      FEBRERO 23/2021</t>
  </si>
  <si>
    <t>P.U. (RD$)</t>
  </si>
  <si>
    <t>PARTIDAS</t>
  </si>
  <si>
    <t>IMPORTE (RD$)</t>
  </si>
  <si>
    <t>TOTAL</t>
  </si>
  <si>
    <t>HORMIGONADO CALLEJON</t>
  </si>
  <si>
    <t>NIVELACION TOPOGRAFICA</t>
  </si>
  <si>
    <t>ACONDICIONAMIENTO DE TERRENO A MANO</t>
  </si>
  <si>
    <t>DEMOLICION DE ACERAS</t>
  </si>
  <si>
    <t>BOTE MATERIAL DEMOLIDO</t>
  </si>
  <si>
    <t>RELLENO COMPACTADO</t>
  </si>
  <si>
    <t>TUBOS DE 2¨SDR-26 + ACOMETIDAS</t>
  </si>
  <si>
    <t>EXCAVACION A MANO</t>
  </si>
  <si>
    <t>HORMIGON</t>
  </si>
  <si>
    <t>HORMIGON 1:2:4 EN PAVIMENTO ESPESOR 12.00 CM</t>
  </si>
  <si>
    <t>FROTADO, PULIDO Y ESCOBILON</t>
  </si>
  <si>
    <t>LIMPIEZA FINAL</t>
  </si>
  <si>
    <t>LIMPIEZA</t>
  </si>
  <si>
    <t>OTROS</t>
  </si>
  <si>
    <t>ACERAS EN LA ENTRADA</t>
  </si>
  <si>
    <t>PENSIONES Y JUBILACIONES</t>
  </si>
  <si>
    <t>ARQ. ALEXANDER DIAZ</t>
  </si>
  <si>
    <t>Director de Obras Municipales</t>
  </si>
  <si>
    <t>Realizado por:</t>
  </si>
  <si>
    <t>Ing. Andres de los Santos</t>
  </si>
  <si>
    <t>Angel Mañan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</si>
</sst>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RD$&quot;#,##0.00_);\(&quot;RD$&quot;#,##0.00\)"/>
    <numFmt numFmtId="169" formatCode="_(&quot;RD$&quot;* #,##0.00_);_(&quot;RD$&quot;* \(#,##0.00\);_(&quot;RD$&quot;* &quot;-&quot;??_);_(@_)"/>
    <numFmt numFmtId="170" formatCode="_(* #,##0_);_(* \(#,##0\);_(* &quot;-&quot;??_);_(@_)"/>
    <numFmt numFmtId="171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5" fillId="0" borderId="0" xfId="0" applyFont="1"/>
    <xf numFmtId="165" fontId="3" fillId="0" borderId="1" xfId="1" applyFont="1" applyBorder="1" applyAlignment="1">
      <alignment horizontal="left"/>
    </xf>
    <xf numFmtId="165" fontId="6" fillId="0" borderId="1" xfId="1" applyFont="1" applyBorder="1" applyAlignment="1">
      <alignment horizontal="left"/>
    </xf>
    <xf numFmtId="165" fontId="6" fillId="0" borderId="1" xfId="1" applyFont="1" applyBorder="1" applyAlignment="1">
      <alignment horizontal="right"/>
    </xf>
    <xf numFmtId="164" fontId="6" fillId="0" borderId="1" xfId="33" applyFont="1" applyBorder="1" applyAlignment="1">
      <alignment horizontal="right"/>
    </xf>
    <xf numFmtId="168" fontId="5" fillId="0" borderId="0" xfId="0" applyNumberFormat="1" applyFont="1"/>
    <xf numFmtId="165" fontId="5" fillId="0" borderId="0" xfId="1" applyFont="1"/>
    <xf numFmtId="165" fontId="6" fillId="0" borderId="1" xfId="1" applyFont="1" applyBorder="1" applyAlignment="1"/>
    <xf numFmtId="165" fontId="6" fillId="0" borderId="1" xfId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6" fillId="0" borderId="11" xfId="33" applyFont="1" applyBorder="1" applyAlignment="1">
      <alignment horizontal="right"/>
    </xf>
    <xf numFmtId="164" fontId="3" fillId="0" borderId="13" xfId="33" applyFont="1" applyFill="1" applyBorder="1"/>
    <xf numFmtId="164" fontId="3" fillId="0" borderId="13" xfId="33" applyFont="1" applyFill="1" applyBorder="1" applyAlignment="1">
      <alignment horizontal="center"/>
    </xf>
    <xf numFmtId="170" fontId="3" fillId="0" borderId="15" xfId="1" applyNumberFormat="1" applyFont="1" applyBorder="1" applyAlignment="1">
      <alignment horizontal="center" vertical="center"/>
    </xf>
    <xf numFmtId="164" fontId="3" fillId="0" borderId="16" xfId="33" applyFont="1" applyBorder="1"/>
    <xf numFmtId="171" fontId="6" fillId="0" borderId="15" xfId="1" applyNumberFormat="1" applyFont="1" applyBorder="1" applyAlignment="1">
      <alignment horizontal="center" vertical="center"/>
    </xf>
    <xf numFmtId="165" fontId="3" fillId="0" borderId="16" xfId="1" applyFont="1" applyBorder="1"/>
    <xf numFmtId="165" fontId="3" fillId="0" borderId="16" xfId="1" applyFont="1" applyBorder="1" applyAlignment="1">
      <alignment horizontal="center"/>
    </xf>
    <xf numFmtId="1" fontId="3" fillId="0" borderId="15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3" fillId="0" borderId="17" xfId="1" applyFont="1" applyBorder="1" applyAlignment="1">
      <alignment horizontal="center"/>
    </xf>
    <xf numFmtId="165" fontId="6" fillId="0" borderId="15" xfId="1" applyFont="1" applyBorder="1" applyAlignment="1">
      <alignment horizontal="center" vertical="center"/>
    </xf>
    <xf numFmtId="165" fontId="6" fillId="0" borderId="18" xfId="1" applyFont="1" applyBorder="1"/>
    <xf numFmtId="165" fontId="6" fillId="0" borderId="16" xfId="1" applyFont="1" applyBorder="1"/>
    <xf numFmtId="165" fontId="6" fillId="0" borderId="17" xfId="1" applyFont="1" applyBorder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 applyAlignment="1">
      <alignment horizontal="right"/>
    </xf>
    <xf numFmtId="165" fontId="3" fillId="0" borderId="14" xfId="1" applyFont="1" applyBorder="1" applyAlignment="1">
      <alignment horizontal="left"/>
    </xf>
    <xf numFmtId="165" fontId="3" fillId="0" borderId="14" xfId="1" applyFont="1" applyBorder="1" applyAlignment="1">
      <alignment horizontal="right"/>
    </xf>
    <xf numFmtId="165" fontId="3" fillId="0" borderId="14" xfId="1" applyFont="1" applyBorder="1"/>
    <xf numFmtId="164" fontId="3" fillId="0" borderId="18" xfId="33" applyFont="1" applyBorder="1"/>
    <xf numFmtId="0" fontId="3" fillId="2" borderId="2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/>
    </xf>
    <xf numFmtId="0" fontId="3" fillId="2" borderId="23" xfId="2" applyFont="1" applyFill="1" applyBorder="1" applyAlignment="1">
      <alignment horizontal="right"/>
    </xf>
    <xf numFmtId="0" fontId="3" fillId="2" borderId="24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9" fontId="8" fillId="0" borderId="9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9" fontId="8" fillId="0" borderId="10" xfId="0" applyNumberFormat="1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5" fontId="3" fillId="0" borderId="20" xfId="1" applyFont="1" applyFill="1" applyBorder="1" applyAlignment="1">
      <alignment horizontal="center"/>
    </xf>
    <xf numFmtId="165" fontId="3" fillId="0" borderId="21" xfId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1" xfId="33" applyFont="1" applyBorder="1" applyAlignment="1">
      <alignment horizontal="center"/>
    </xf>
    <xf numFmtId="164" fontId="3" fillId="0" borderId="12" xfId="33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</cellXfs>
  <cellStyles count="35"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17" xfId="23"/>
    <cellStyle name="Millares 18" xfId="24"/>
    <cellStyle name="Millares 19" xfId="25"/>
    <cellStyle name="Millares 2" xfId="4"/>
    <cellStyle name="Millares 2 2" xfId="7"/>
    <cellStyle name="Millares 20" xfId="26"/>
    <cellStyle name="Millares 21" xfId="28"/>
    <cellStyle name="Millares 22" xfId="30"/>
    <cellStyle name="Millares 3" xfId="3"/>
    <cellStyle name="Millares 3 2" xfId="9"/>
    <cellStyle name="Millares 4" xfId="8"/>
    <cellStyle name="Millares 5" xfId="10"/>
    <cellStyle name="Millares 6" xfId="11"/>
    <cellStyle name="Millares 7" xfId="12"/>
    <cellStyle name="Millares 8" xfId="15"/>
    <cellStyle name="Millares 9" xfId="14"/>
    <cellStyle name="Moneda" xfId="33" builtinId="4"/>
    <cellStyle name="Moneda 19" xfId="27"/>
    <cellStyle name="Moneda 2" xfId="5"/>
    <cellStyle name="Moneda 20" xfId="29"/>
    <cellStyle name="Moneda 21" xfId="31"/>
    <cellStyle name="Moneda 22" xfId="32"/>
    <cellStyle name="Moneda 7" xfId="13"/>
    <cellStyle name="Normal" xfId="0" builtinId="0"/>
    <cellStyle name="Normal 2" xfId="6"/>
    <cellStyle name="Normal 3" xfId="2"/>
    <cellStyle name="Normal 3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zoomScale="98" zoomScaleNormal="98" zoomScaleSheetLayoutView="100" workbookViewId="0">
      <selection activeCell="B55" sqref="B55"/>
    </sheetView>
  </sheetViews>
  <sheetFormatPr baseColWidth="10" defaultColWidth="11.42578125" defaultRowHeight="15.75" x14ac:dyDescent="0.25"/>
  <cols>
    <col min="1" max="1" width="7.7109375" style="11" customWidth="1"/>
    <col min="2" max="2" width="60.28515625" style="1" customWidth="1"/>
    <col min="3" max="3" width="10.85546875" style="48" customWidth="1"/>
    <col min="4" max="4" width="8.42578125" style="1" customWidth="1"/>
    <col min="5" max="5" width="15.140625" style="1" customWidth="1"/>
    <col min="6" max="6" width="16.28515625" style="1" customWidth="1"/>
    <col min="7" max="7" width="22.42578125" style="1" customWidth="1"/>
    <col min="8" max="8" width="11.42578125" style="1"/>
    <col min="9" max="9" width="17.5703125" style="1" customWidth="1"/>
    <col min="10" max="10" width="18.140625" style="1" customWidth="1"/>
    <col min="11" max="11" width="39.28515625" style="1" customWidth="1"/>
    <col min="12" max="16384" width="11.42578125" style="1"/>
  </cols>
  <sheetData>
    <row r="2" spans="1:10" ht="21" x14ac:dyDescent="0.35">
      <c r="A2" s="61" t="s">
        <v>23</v>
      </c>
      <c r="B2" s="61"/>
      <c r="C2" s="61"/>
      <c r="D2" s="61"/>
      <c r="E2" s="61"/>
      <c r="F2" s="61"/>
      <c r="G2" s="61"/>
    </row>
    <row r="3" spans="1:10" x14ac:dyDescent="0.25">
      <c r="A3" s="57" t="s">
        <v>24</v>
      </c>
      <c r="B3" s="57"/>
      <c r="C3" s="57"/>
      <c r="D3" s="57"/>
      <c r="E3" s="57"/>
      <c r="F3" s="57"/>
      <c r="G3" s="57"/>
    </row>
    <row r="4" spans="1:10" x14ac:dyDescent="0.25">
      <c r="A4" s="57"/>
      <c r="B4" s="57"/>
      <c r="C4" s="57"/>
      <c r="D4" s="57"/>
      <c r="E4" s="57"/>
      <c r="F4" s="57"/>
      <c r="G4" s="57"/>
    </row>
    <row r="5" spans="1:10" x14ac:dyDescent="0.25">
      <c r="A5" s="58" t="s">
        <v>25</v>
      </c>
      <c r="B5" s="58"/>
      <c r="C5" s="58"/>
      <c r="D5" s="58"/>
      <c r="E5" s="58"/>
      <c r="F5" s="58"/>
      <c r="G5" s="58"/>
    </row>
    <row r="6" spans="1:10" x14ac:dyDescent="0.25">
      <c r="A6" s="59" t="s">
        <v>26</v>
      </c>
      <c r="B6" s="59"/>
      <c r="C6" s="59"/>
      <c r="D6" s="59"/>
      <c r="E6" s="59"/>
      <c r="F6" s="59"/>
      <c r="G6" s="59"/>
    </row>
    <row r="7" spans="1:10" x14ac:dyDescent="0.25">
      <c r="A7" s="60" t="s">
        <v>27</v>
      </c>
      <c r="B7" s="60"/>
      <c r="C7" s="60"/>
      <c r="D7" s="60"/>
      <c r="E7" s="60"/>
      <c r="F7" s="60"/>
      <c r="G7" s="60"/>
    </row>
    <row r="8" spans="1:10" ht="16.5" thickBot="1" x14ac:dyDescent="0.3">
      <c r="A8" s="60"/>
      <c r="B8" s="60"/>
      <c r="C8" s="60"/>
      <c r="D8" s="60"/>
      <c r="E8" s="60"/>
      <c r="F8" s="60"/>
      <c r="G8" s="60"/>
    </row>
    <row r="9" spans="1:10" ht="16.5" thickBot="1" x14ac:dyDescent="0.3">
      <c r="A9" s="34" t="s">
        <v>0</v>
      </c>
      <c r="B9" s="35" t="s">
        <v>29</v>
      </c>
      <c r="C9" s="36" t="s">
        <v>1</v>
      </c>
      <c r="D9" s="35" t="s">
        <v>17</v>
      </c>
      <c r="E9" s="35" t="s">
        <v>28</v>
      </c>
      <c r="F9" s="35" t="s">
        <v>30</v>
      </c>
      <c r="G9" s="37" t="s">
        <v>31</v>
      </c>
    </row>
    <row r="10" spans="1:10" x14ac:dyDescent="0.25">
      <c r="A10" s="20">
        <v>1</v>
      </c>
      <c r="B10" s="30" t="s">
        <v>32</v>
      </c>
      <c r="C10" s="31"/>
      <c r="D10" s="32"/>
      <c r="E10" s="32"/>
      <c r="F10" s="32"/>
      <c r="G10" s="33"/>
    </row>
    <row r="11" spans="1:10" x14ac:dyDescent="0.25">
      <c r="A11" s="17">
        <f>A10+0.1</f>
        <v>1.1000000000000001</v>
      </c>
      <c r="B11" s="3" t="s">
        <v>33</v>
      </c>
      <c r="C11" s="4">
        <v>126.6</v>
      </c>
      <c r="D11" s="4" t="s">
        <v>10</v>
      </c>
      <c r="E11" s="5"/>
      <c r="F11" s="5"/>
      <c r="G11" s="18"/>
      <c r="J11" s="6"/>
    </row>
    <row r="12" spans="1:10" x14ac:dyDescent="0.25">
      <c r="A12" s="17">
        <f t="shared" ref="A12:A13" si="0">A11+0.1</f>
        <v>1.2000000000000002</v>
      </c>
      <c r="B12" s="3" t="s">
        <v>34</v>
      </c>
      <c r="C12" s="4">
        <v>452.97</v>
      </c>
      <c r="D12" s="4" t="s">
        <v>9</v>
      </c>
      <c r="E12" s="5"/>
      <c r="F12" s="5"/>
      <c r="G12" s="18"/>
      <c r="J12" s="6"/>
    </row>
    <row r="13" spans="1:10" x14ac:dyDescent="0.25">
      <c r="A13" s="17">
        <f t="shared" si="0"/>
        <v>1.3000000000000003</v>
      </c>
      <c r="B13" s="3" t="s">
        <v>35</v>
      </c>
      <c r="C13" s="4">
        <v>35.6</v>
      </c>
      <c r="D13" s="4" t="s">
        <v>9</v>
      </c>
      <c r="E13" s="5"/>
      <c r="F13" s="5"/>
      <c r="G13" s="18"/>
      <c r="J13" s="6"/>
    </row>
    <row r="14" spans="1:10" x14ac:dyDescent="0.25">
      <c r="A14" s="17">
        <v>1.4</v>
      </c>
      <c r="B14" s="3" t="s">
        <v>36</v>
      </c>
      <c r="C14" s="4">
        <v>44.5</v>
      </c>
      <c r="D14" s="4" t="s">
        <v>8</v>
      </c>
      <c r="E14" s="5"/>
      <c r="F14" s="5"/>
      <c r="G14" s="18"/>
      <c r="J14" s="6"/>
    </row>
    <row r="15" spans="1:10" x14ac:dyDescent="0.25">
      <c r="A15" s="17">
        <v>1.5</v>
      </c>
      <c r="B15" s="3" t="s">
        <v>37</v>
      </c>
      <c r="C15" s="4">
        <v>20</v>
      </c>
      <c r="D15" s="4" t="s">
        <v>8</v>
      </c>
      <c r="E15" s="5"/>
      <c r="F15" s="5"/>
      <c r="G15" s="18"/>
      <c r="J15" s="6"/>
    </row>
    <row r="16" spans="1:10" x14ac:dyDescent="0.25">
      <c r="A16" s="17">
        <v>1.6</v>
      </c>
      <c r="B16" s="3" t="s">
        <v>38</v>
      </c>
      <c r="C16" s="4">
        <v>125.6</v>
      </c>
      <c r="D16" s="4" t="s">
        <v>10</v>
      </c>
      <c r="E16" s="5"/>
      <c r="F16" s="5"/>
      <c r="G16" s="18"/>
      <c r="J16" s="6"/>
    </row>
    <row r="17" spans="1:10" x14ac:dyDescent="0.25">
      <c r="A17" s="17">
        <v>1.7</v>
      </c>
      <c r="B17" s="3" t="s">
        <v>39</v>
      </c>
      <c r="C17" s="4">
        <v>9.4</v>
      </c>
      <c r="D17" s="4" t="s">
        <v>8</v>
      </c>
      <c r="E17" s="5"/>
      <c r="F17" s="5"/>
      <c r="G17" s="18"/>
      <c r="J17" s="6"/>
    </row>
    <row r="18" spans="1:10" x14ac:dyDescent="0.25">
      <c r="A18" s="17"/>
      <c r="B18" s="3"/>
      <c r="C18" s="4"/>
      <c r="D18" s="4"/>
      <c r="E18" s="5"/>
      <c r="F18" s="5"/>
      <c r="G18" s="18"/>
      <c r="J18" s="6"/>
    </row>
    <row r="19" spans="1:10" x14ac:dyDescent="0.25">
      <c r="A19" s="20">
        <v>2</v>
      </c>
      <c r="B19" s="2" t="s">
        <v>40</v>
      </c>
      <c r="C19" s="4"/>
      <c r="D19" s="4"/>
      <c r="E19" s="5"/>
      <c r="F19" s="5"/>
      <c r="G19" s="16"/>
    </row>
    <row r="20" spans="1:10" x14ac:dyDescent="0.25">
      <c r="A20" s="21">
        <f>A19+0.1</f>
        <v>2.1</v>
      </c>
      <c r="B20" s="3" t="s">
        <v>41</v>
      </c>
      <c r="C20" s="4">
        <v>54.4</v>
      </c>
      <c r="D20" s="4" t="s">
        <v>8</v>
      </c>
      <c r="E20" s="5"/>
      <c r="F20" s="5"/>
      <c r="G20" s="19"/>
    </row>
    <row r="21" spans="1:10" x14ac:dyDescent="0.25">
      <c r="A21" s="21">
        <f t="shared" ref="A21" si="1">A20+0.1</f>
        <v>2.2000000000000002</v>
      </c>
      <c r="B21" s="3" t="s">
        <v>42</v>
      </c>
      <c r="C21" s="4">
        <v>452.97</v>
      </c>
      <c r="D21" s="4" t="s">
        <v>9</v>
      </c>
      <c r="E21" s="5"/>
      <c r="F21" s="5"/>
      <c r="G21" s="19"/>
    </row>
    <row r="22" spans="1:10" x14ac:dyDescent="0.25">
      <c r="A22" s="21"/>
      <c r="B22" s="3"/>
      <c r="C22" s="4"/>
      <c r="D22" s="4"/>
      <c r="E22" s="5"/>
      <c r="F22" s="5"/>
      <c r="G22" s="19"/>
    </row>
    <row r="23" spans="1:10" x14ac:dyDescent="0.25">
      <c r="A23" s="20">
        <v>3</v>
      </c>
      <c r="B23" s="2" t="s">
        <v>43</v>
      </c>
      <c r="C23" s="4"/>
      <c r="D23" s="4"/>
      <c r="E23" s="5"/>
      <c r="F23" s="5"/>
      <c r="G23" s="16"/>
    </row>
    <row r="24" spans="1:10" x14ac:dyDescent="0.25">
      <c r="A24" s="21">
        <f>A23+0.1</f>
        <v>3.1</v>
      </c>
      <c r="B24" s="3" t="s">
        <v>44</v>
      </c>
      <c r="C24" s="4">
        <v>1</v>
      </c>
      <c r="D24" s="4" t="s">
        <v>14</v>
      </c>
      <c r="E24" s="5"/>
      <c r="F24" s="5"/>
      <c r="G24" s="19"/>
    </row>
    <row r="25" spans="1:10" x14ac:dyDescent="0.25">
      <c r="A25" s="21"/>
      <c r="B25" s="3"/>
      <c r="C25" s="4"/>
      <c r="D25" s="4"/>
      <c r="E25" s="5"/>
      <c r="F25" s="5"/>
      <c r="G25" s="19"/>
    </row>
    <row r="26" spans="1:10" x14ac:dyDescent="0.25">
      <c r="A26" s="20">
        <v>4</v>
      </c>
      <c r="B26" s="2" t="s">
        <v>45</v>
      </c>
      <c r="C26" s="4"/>
      <c r="D26" s="4"/>
      <c r="E26" s="5"/>
      <c r="F26" s="5"/>
      <c r="G26" s="19"/>
    </row>
    <row r="27" spans="1:10" x14ac:dyDescent="0.25">
      <c r="A27" s="21">
        <v>4.0999999999999996</v>
      </c>
      <c r="B27" s="3" t="s">
        <v>46</v>
      </c>
      <c r="C27" s="4">
        <v>12</v>
      </c>
      <c r="D27" s="4" t="s">
        <v>9</v>
      </c>
      <c r="E27" s="5"/>
      <c r="F27" s="5"/>
      <c r="G27" s="19"/>
    </row>
    <row r="28" spans="1:10" ht="16.5" thickBot="1" x14ac:dyDescent="0.3">
      <c r="A28" s="21"/>
      <c r="B28" s="3"/>
      <c r="C28" s="4"/>
      <c r="D28" s="4"/>
      <c r="E28" s="5"/>
      <c r="F28" s="5"/>
      <c r="G28" s="22"/>
    </row>
    <row r="29" spans="1:10" ht="16.5" thickBot="1" x14ac:dyDescent="0.3">
      <c r="A29" s="23"/>
      <c r="B29" s="55" t="s">
        <v>12</v>
      </c>
      <c r="C29" s="56"/>
      <c r="D29" s="56"/>
      <c r="E29" s="56"/>
      <c r="F29" s="56"/>
      <c r="G29" s="13">
        <f>SUM(G10:G27)</f>
        <v>0</v>
      </c>
    </row>
    <row r="30" spans="1:10" ht="16.5" thickBot="1" x14ac:dyDescent="0.3">
      <c r="A30" s="15">
        <v>5</v>
      </c>
      <c r="B30" s="2" t="s">
        <v>2</v>
      </c>
      <c r="C30" s="4"/>
      <c r="D30" s="4"/>
      <c r="E30" s="5"/>
      <c r="F30" s="12"/>
      <c r="G30" s="13">
        <f>SUM(F31:F37)</f>
        <v>0</v>
      </c>
      <c r="J30" s="7"/>
    </row>
    <row r="31" spans="1:10" x14ac:dyDescent="0.25">
      <c r="A31" s="17">
        <f>A30+0.1</f>
        <v>5.0999999999999996</v>
      </c>
      <c r="B31" s="8" t="s">
        <v>3</v>
      </c>
      <c r="C31" s="4">
        <v>10</v>
      </c>
      <c r="D31" s="9" t="s">
        <v>13</v>
      </c>
      <c r="E31" s="5">
        <f>G29</f>
        <v>0</v>
      </c>
      <c r="F31" s="5">
        <f>G29*0.1</f>
        <v>0</v>
      </c>
      <c r="G31" s="24"/>
    </row>
    <row r="32" spans="1:10" x14ac:dyDescent="0.25">
      <c r="A32" s="17">
        <f t="shared" ref="A32:A37" si="2">A31+0.1</f>
        <v>5.1999999999999993</v>
      </c>
      <c r="B32" s="8" t="s">
        <v>22</v>
      </c>
      <c r="C32" s="4">
        <v>18</v>
      </c>
      <c r="D32" s="9" t="s">
        <v>13</v>
      </c>
      <c r="E32" s="5">
        <f>G29</f>
        <v>0</v>
      </c>
      <c r="F32" s="5">
        <f>F31*0.18</f>
        <v>0</v>
      </c>
      <c r="G32" s="25"/>
    </row>
    <row r="33" spans="1:8" x14ac:dyDescent="0.25">
      <c r="A33" s="17">
        <f t="shared" si="2"/>
        <v>5.2999999999999989</v>
      </c>
      <c r="B33" s="8" t="s">
        <v>11</v>
      </c>
      <c r="C33" s="62">
        <v>0.1</v>
      </c>
      <c r="D33" s="9" t="s">
        <v>13</v>
      </c>
      <c r="E33" s="5">
        <f>G29</f>
        <v>0</v>
      </c>
      <c r="F33" s="5">
        <f>G29*0.001</f>
        <v>0</v>
      </c>
      <c r="G33" s="25"/>
    </row>
    <row r="34" spans="1:8" x14ac:dyDescent="0.25">
      <c r="A34" s="17">
        <f t="shared" si="2"/>
        <v>5.3999999999999986</v>
      </c>
      <c r="B34" s="8" t="s">
        <v>4</v>
      </c>
      <c r="C34" s="4">
        <v>3</v>
      </c>
      <c r="D34" s="9" t="s">
        <v>13</v>
      </c>
      <c r="E34" s="5">
        <f>G29</f>
        <v>0</v>
      </c>
      <c r="F34" s="5">
        <f>G29*0.04</f>
        <v>0</v>
      </c>
      <c r="G34" s="25"/>
    </row>
    <row r="35" spans="1:8" x14ac:dyDescent="0.25">
      <c r="A35" s="17">
        <f t="shared" si="2"/>
        <v>5.4999999999999982</v>
      </c>
      <c r="B35" s="8" t="s">
        <v>5</v>
      </c>
      <c r="C35" s="4">
        <v>1</v>
      </c>
      <c r="D35" s="9" t="s">
        <v>13</v>
      </c>
      <c r="E35" s="5">
        <f>G29</f>
        <v>0</v>
      </c>
      <c r="F35" s="5">
        <f>G29*0.025</f>
        <v>0</v>
      </c>
      <c r="G35" s="25"/>
    </row>
    <row r="36" spans="1:8" x14ac:dyDescent="0.25">
      <c r="A36" s="17">
        <f t="shared" si="2"/>
        <v>5.5999999999999979</v>
      </c>
      <c r="B36" s="8" t="s">
        <v>6</v>
      </c>
      <c r="C36" s="4">
        <v>3.5</v>
      </c>
      <c r="D36" s="9" t="s">
        <v>13</v>
      </c>
      <c r="E36" s="5">
        <f>G29</f>
        <v>0</v>
      </c>
      <c r="F36" s="5">
        <f>G29*0.01</f>
        <v>0</v>
      </c>
      <c r="G36" s="25"/>
    </row>
    <row r="37" spans="1:8" ht="16.5" thickBot="1" x14ac:dyDescent="0.3">
      <c r="A37" s="17">
        <f t="shared" si="2"/>
        <v>5.6999999999999975</v>
      </c>
      <c r="B37" s="8" t="s">
        <v>47</v>
      </c>
      <c r="C37" s="4">
        <v>1</v>
      </c>
      <c r="D37" s="9" t="s">
        <v>13</v>
      </c>
      <c r="E37" s="5">
        <f>G29</f>
        <v>0</v>
      </c>
      <c r="F37" s="5">
        <f>G29*0.01</f>
        <v>0</v>
      </c>
      <c r="G37" s="26"/>
    </row>
    <row r="38" spans="1:8" ht="16.5" thickBot="1" x14ac:dyDescent="0.3">
      <c r="A38" s="27"/>
      <c r="B38" s="28"/>
      <c r="C38" s="29"/>
      <c r="D38" s="28"/>
      <c r="E38" s="50" t="s">
        <v>7</v>
      </c>
      <c r="F38" s="51"/>
      <c r="G38" s="14">
        <f>G29+G30</f>
        <v>0</v>
      </c>
    </row>
    <row r="39" spans="1:8" ht="16.5" thickBot="1" x14ac:dyDescent="0.3">
      <c r="A39" s="38"/>
      <c r="B39" s="39"/>
      <c r="C39" s="40"/>
      <c r="D39" s="39"/>
      <c r="E39" s="39"/>
      <c r="F39" s="39"/>
      <c r="G39" s="39"/>
      <c r="H39" s="39"/>
    </row>
    <row r="40" spans="1:8" ht="24" customHeight="1" x14ac:dyDescent="0.25">
      <c r="A40" s="52" t="s">
        <v>18</v>
      </c>
      <c r="B40" s="53"/>
      <c r="C40" s="53"/>
      <c r="D40" s="53"/>
      <c r="E40" s="53"/>
      <c r="F40" s="53"/>
      <c r="G40" s="54"/>
    </row>
    <row r="41" spans="1:8" ht="24" customHeight="1" x14ac:dyDescent="0.25">
      <c r="A41" s="41"/>
      <c r="B41" s="42" t="s">
        <v>19</v>
      </c>
      <c r="C41" s="42"/>
      <c r="D41" s="42"/>
      <c r="E41" s="42"/>
      <c r="F41" s="42"/>
      <c r="G41" s="43"/>
    </row>
    <row r="42" spans="1:8" ht="24" customHeight="1" x14ac:dyDescent="0.25">
      <c r="A42" s="41"/>
      <c r="B42" s="42" t="s">
        <v>15</v>
      </c>
      <c r="C42" s="42"/>
      <c r="D42" s="42"/>
      <c r="E42" s="42"/>
      <c r="F42" s="42"/>
      <c r="G42" s="43"/>
    </row>
    <row r="43" spans="1:8" ht="24" customHeight="1" x14ac:dyDescent="0.25">
      <c r="A43" s="41"/>
      <c r="B43" s="42" t="s">
        <v>20</v>
      </c>
      <c r="C43" s="42"/>
      <c r="D43" s="42"/>
      <c r="E43" s="42"/>
      <c r="F43" s="42"/>
      <c r="G43" s="43"/>
    </row>
    <row r="44" spans="1:8" ht="24" customHeight="1" x14ac:dyDescent="0.25">
      <c r="A44" s="41"/>
      <c r="B44" s="42" t="s">
        <v>21</v>
      </c>
      <c r="C44" s="42"/>
      <c r="D44" s="42"/>
      <c r="E44" s="42"/>
      <c r="F44" s="42"/>
      <c r="G44" s="43"/>
    </row>
    <row r="45" spans="1:8" ht="24" customHeight="1" thickBot="1" x14ac:dyDescent="0.3">
      <c r="A45" s="44"/>
      <c r="B45" s="45" t="s">
        <v>16</v>
      </c>
      <c r="C45" s="45"/>
      <c r="D45" s="45"/>
      <c r="E45" s="45"/>
      <c r="F45" s="45"/>
      <c r="G45" s="46"/>
    </row>
    <row r="46" spans="1:8" ht="18" customHeight="1" x14ac:dyDescent="0.25">
      <c r="A46" s="47"/>
      <c r="B46" s="42"/>
      <c r="C46" s="42"/>
      <c r="D46" s="42"/>
      <c r="E46" s="42"/>
      <c r="F46" s="42"/>
      <c r="G46" s="42"/>
      <c r="H46" s="39"/>
    </row>
    <row r="47" spans="1:8" x14ac:dyDescent="0.25">
      <c r="A47" s="47"/>
      <c r="B47" s="42"/>
      <c r="C47" s="42"/>
      <c r="D47" s="42"/>
      <c r="E47" s="42"/>
      <c r="F47" s="42"/>
      <c r="G47" s="42"/>
      <c r="H47" s="39"/>
    </row>
    <row r="48" spans="1:8" x14ac:dyDescent="0.25">
      <c r="A48" s="38"/>
      <c r="B48" s="39"/>
      <c r="C48" s="40"/>
      <c r="D48" s="39" t="s">
        <v>50</v>
      </c>
      <c r="E48" s="39"/>
      <c r="F48" s="39"/>
      <c r="G48" s="39"/>
      <c r="H48" s="39"/>
    </row>
    <row r="49" spans="1:4" s="10" customFormat="1" x14ac:dyDescent="0.25">
      <c r="A49" s="11"/>
      <c r="B49" s="63" t="s">
        <v>48</v>
      </c>
      <c r="C49" s="11"/>
      <c r="D49" s="10" t="s">
        <v>51</v>
      </c>
    </row>
    <row r="50" spans="1:4" s="10" customFormat="1" x14ac:dyDescent="0.25">
      <c r="A50" s="11"/>
      <c r="B50" s="49" t="s">
        <v>49</v>
      </c>
      <c r="C50" s="11"/>
      <c r="D50" s="10" t="s">
        <v>52</v>
      </c>
    </row>
  </sheetData>
  <mergeCells count="8">
    <mergeCell ref="B29:F29"/>
    <mergeCell ref="A2:G2"/>
    <mergeCell ref="A3:G3"/>
    <mergeCell ref="A4:G4"/>
    <mergeCell ref="A5:G5"/>
    <mergeCell ref="A6:G6"/>
    <mergeCell ref="E38:F38"/>
    <mergeCell ref="A40:G40"/>
  </mergeCells>
  <pageMargins left="0.31496062992125984" right="0.31496062992125984" top="0.55118110236220474" bottom="0.55118110236220474" header="0.31496062992125984" footer="0.31496062992125984"/>
  <pageSetup scale="7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callejon M. G. #1</vt:lpstr>
      <vt:lpstr>'callejon M. G. #1'!Área_de_impresión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Supervisión</dc:creator>
  <cp:lastModifiedBy>Gerente Financiero</cp:lastModifiedBy>
  <cp:lastPrinted>2020-07-16T14:54:48Z</cp:lastPrinted>
  <dcterms:created xsi:type="dcterms:W3CDTF">2014-11-06T16:54:27Z</dcterms:created>
  <dcterms:modified xsi:type="dcterms:W3CDTF">2021-04-27T15:57:57Z</dcterms:modified>
</cp:coreProperties>
</file>