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ente Financiero\Desktop\OBRAS PARA CP\AMB-CCC-CP-2021-0004\"/>
    </mc:Choice>
  </mc:AlternateContent>
  <bookViews>
    <workbookView xWindow="0" yWindow="0" windowWidth="19200" windowHeight="7035"/>
  </bookViews>
  <sheets>
    <sheet name="Parque Infantil" sheetId="11" r:id="rId1"/>
  </sheets>
  <definedNames>
    <definedName name="_xlnm.Print_Area" localSheetId="0">'Parque Infantil'!$A$1:$O$133</definedName>
    <definedName name="desperdicio" localSheetId="0">#REF!</definedName>
    <definedName name="desperdicio">#REF!</definedName>
    <definedName name="pesodia" localSheetId="0">#REF!</definedName>
    <definedName name="pesodia">#REF!</definedName>
    <definedName name="solape" localSheetId="0">#REF!</definedName>
    <definedName name="solape">#REF!</definedName>
  </definedNames>
  <calcPr calcId="152511"/>
</workbook>
</file>

<file path=xl/calcChain.xml><?xml version="1.0" encoding="utf-8"?>
<calcChain xmlns="http://schemas.openxmlformats.org/spreadsheetml/2006/main">
  <c r="A28" i="11" l="1"/>
  <c r="A29" i="11" s="1"/>
  <c r="A30" i="11" s="1"/>
  <c r="A31" i="11" s="1"/>
  <c r="A32" i="11" s="1"/>
  <c r="A33" i="11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69" i="11" l="1"/>
  <c r="A70" i="11" s="1"/>
  <c r="A71" i="11" s="1"/>
  <c r="A72" i="11" s="1"/>
  <c r="A73" i="11" s="1"/>
  <c r="A74" i="11" s="1"/>
  <c r="A75" i="11" s="1"/>
  <c r="G67" i="11" l="1"/>
  <c r="E69" i="11" l="1"/>
  <c r="F73" i="11"/>
  <c r="F69" i="11"/>
  <c r="F70" i="11" s="1"/>
  <c r="E75" i="11"/>
  <c r="E72" i="11"/>
  <c r="F75" i="11"/>
  <c r="F72" i="11"/>
  <c r="F74" i="11"/>
  <c r="F71" i="11"/>
  <c r="E74" i="11"/>
  <c r="E70" i="11"/>
  <c r="E73" i="11"/>
  <c r="E71" i="11"/>
  <c r="G68" i="11" l="1"/>
  <c r="G76" i="11" s="1"/>
</calcChain>
</file>

<file path=xl/sharedStrings.xml><?xml version="1.0" encoding="utf-8"?>
<sst xmlns="http://schemas.openxmlformats.org/spreadsheetml/2006/main" count="127" uniqueCount="87">
  <si>
    <t>NO.</t>
  </si>
  <si>
    <t>CANTIDAD</t>
  </si>
  <si>
    <t>GASTOS INDIRECTOS</t>
  </si>
  <si>
    <t>DIRECCION TECNICA</t>
  </si>
  <si>
    <t>GASTOS ADMINISTRATIVOS</t>
  </si>
  <si>
    <t xml:space="preserve">TRANSPORTE  </t>
  </si>
  <si>
    <t>FIANZAS Y SEGUROS</t>
  </si>
  <si>
    <t>TOTAL GENERAL</t>
  </si>
  <si>
    <t>M3</t>
  </si>
  <si>
    <t>M2</t>
  </si>
  <si>
    <t>ML</t>
  </si>
  <si>
    <t>CODIA</t>
  </si>
  <si>
    <t xml:space="preserve">SUB - TOTAL </t>
  </si>
  <si>
    <t>%</t>
  </si>
  <si>
    <t>PA</t>
  </si>
  <si>
    <t xml:space="preserve">      orden de cambio emitida por el departamento de Obras Públicas Municipales.</t>
  </si>
  <si>
    <t xml:space="preserve">      de la misma.</t>
  </si>
  <si>
    <t>UD</t>
  </si>
  <si>
    <t>NOTA:  1- Los imprevistos solo serán utilizados vía autorización escrita por la Dirección (Director) del departamento de Obras Públicas Municipales.</t>
  </si>
  <si>
    <t xml:space="preserve">2- Los cambios en las partidas presupuestadas y de volumetría presupuestadas en el presupuesto base solo podrán hacerse con una </t>
  </si>
  <si>
    <t>ITBIS (18% DEL 10%)</t>
  </si>
  <si>
    <t>AYUNTAMIENTO MUNICIPAL DE BANI</t>
  </si>
  <si>
    <t>P.U. (RD$)</t>
  </si>
  <si>
    <t>PARTIDAS</t>
  </si>
  <si>
    <t>IMPORTE (RD$)</t>
  </si>
  <si>
    <t>TOTAL</t>
  </si>
  <si>
    <t>PENSIONES Y JUBILACIONES</t>
  </si>
  <si>
    <t>ARQ. ALEXANDER DIAZ</t>
  </si>
  <si>
    <t>Director de Obras Municipales</t>
  </si>
  <si>
    <t>Realizado por:</t>
  </si>
  <si>
    <t>Angel Mañan</t>
  </si>
  <si>
    <t>PRELIMINARES</t>
  </si>
  <si>
    <t>(PRESUPUESTO PARTICIPATIVO)</t>
  </si>
  <si>
    <r>
      <t xml:space="preserve">OBRA:                </t>
    </r>
    <r>
      <rPr>
        <sz val="12"/>
        <rFont val="Calibri"/>
        <family val="2"/>
        <scheme val="minor"/>
      </rPr>
      <t xml:space="preserve"> PARQUE INFANTIL</t>
    </r>
  </si>
  <si>
    <r>
      <t xml:space="preserve">SECTOR:              </t>
    </r>
    <r>
      <rPr>
        <sz val="12"/>
        <rFont val="Calibri"/>
        <family val="2"/>
        <scheme val="minor"/>
      </rPr>
      <t>COMUNIDAD DE CALDERAS</t>
    </r>
  </si>
  <si>
    <t>DEMOLICION DE JARDINERAS (MURO DE BLOCK)</t>
  </si>
  <si>
    <t>DEMOLICION RANURAS PARA COLOCAR TUBOS PARED NORTE</t>
  </si>
  <si>
    <t>EXCAVACION TIERRA EN JARDINERAS</t>
  </si>
  <si>
    <t>BOTE MATERIAL DEMOLIDO Y EXCAVADO</t>
  </si>
  <si>
    <t>CORTE DE ARBOL DE NIM</t>
  </si>
  <si>
    <t>SAQUE DE TOCON</t>
  </si>
  <si>
    <t>REPLANTEO</t>
  </si>
  <si>
    <t>EXC. ZAPATA DE MURO</t>
  </si>
  <si>
    <t>RELLENO DE REPOSICION</t>
  </si>
  <si>
    <t>BOTE MATERIAL EXCAVADO EN ZAPATA DE MURO</t>
  </si>
  <si>
    <t>BOTE DE RAMOS Y TOCONES</t>
  </si>
  <si>
    <t>ARENA ITABO</t>
  </si>
  <si>
    <t>COLOCACION DE ARENA EN AREA DE JUEGO</t>
  </si>
  <si>
    <t>UND</t>
  </si>
  <si>
    <t xml:space="preserve">HORMIGON </t>
  </si>
  <si>
    <t>ZAPATA DE MURO (0.45x0.20)</t>
  </si>
  <si>
    <t>EXC. ZAPATA DE COLUMNAS (0,80x0,80)</t>
  </si>
  <si>
    <t>EXC. ZAPATA DE COLUMNAS (0,70x0,70)</t>
  </si>
  <si>
    <t>ZAPATA DE COLUMNAS (0,7x0,7x0,x0,25)</t>
  </si>
  <si>
    <t>ZAPATA DE COLUMNAS (0,80x0,80x0,25)</t>
  </si>
  <si>
    <t>COLUMNAS C1 (0,25x0,25x3,00)4 O DE 1/2¨ EST3/8@,20</t>
  </si>
  <si>
    <t>COLUMNAS C2 (0,20x0,15x1,00)</t>
  </si>
  <si>
    <t>REPARACION DE ACERAS</t>
  </si>
  <si>
    <t>MUROS DE BLOCK</t>
  </si>
  <si>
    <t>BLOCK DE 6¨ LATERAL SUR Y ESTE</t>
  </si>
  <si>
    <t>PAÑETE</t>
  </si>
  <si>
    <t>MURO</t>
  </si>
  <si>
    <t>COLUMNAS FRAGUACHE</t>
  </si>
  <si>
    <t>COLUMNAS</t>
  </si>
  <si>
    <t>CANTOS</t>
  </si>
  <si>
    <t>INSTALACIONES ELECTRICAS</t>
  </si>
  <si>
    <t>PEDESTALES EN TUBO DE 3¨ HG</t>
  </si>
  <si>
    <t>LAMPARAS LED T/P 150W</t>
  </si>
  <si>
    <t>BASE DE HORMIGON PARA PEDESTALES</t>
  </si>
  <si>
    <t>BRAZO DE 2¨ PARA LAMPARAS LED</t>
  </si>
  <si>
    <t>TUBOS SDR-26 DE 1¨PVC</t>
  </si>
  <si>
    <t>ALAMBRE VINIL #12-2</t>
  </si>
  <si>
    <t>ALAMBRE THW #8 USA DE 7 HILOS</t>
  </si>
  <si>
    <t>ASESORIOS VARIOS ELECTRICOS</t>
  </si>
  <si>
    <t>MANO DE OBRA ELECTRICISTA</t>
  </si>
  <si>
    <t>PIE</t>
  </si>
  <si>
    <t>OTROS</t>
  </si>
  <si>
    <t>HIERROS EN VERJA PERIMETRAL PERFIL DE (1¨x2¨)</t>
  </si>
  <si>
    <t>JUEGOS INFANTILES</t>
  </si>
  <si>
    <t>PIE2</t>
  </si>
  <si>
    <t>PINTURA</t>
  </si>
  <si>
    <t>BASE EN MURO</t>
  </si>
  <si>
    <t>ACRILICA EN MUROS SUPERIOR</t>
  </si>
  <si>
    <t>INDUSTRIA (ACEITE) EN HIERROS OESTE Y PUERTA</t>
  </si>
  <si>
    <r>
      <t xml:space="preserve">FECHA:              </t>
    </r>
    <r>
      <rPr>
        <sz val="12"/>
        <rFont val="Calibri"/>
        <family val="2"/>
        <scheme val="minor"/>
      </rPr>
      <t xml:space="preserve">  01/7/2021</t>
    </r>
  </si>
  <si>
    <t>PUERTA EN HIERRO</t>
  </si>
  <si>
    <t xml:space="preserve">3- Las Ordenes de cambio se elaborarán por la Dirección del departamento de Obras Públicas Municipales, firmada por el 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</si>
</sst>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RD$&quot;#,##0.00_);\(&quot;RD$&quot;#,##0.00\)"/>
    <numFmt numFmtId="169" formatCode="_(&quot;RD$&quot;* #,##0.00_);_(&quot;RD$&quot;* \(#,##0.00\);_(&quot;RD$&quot;* &quot;-&quot;??_);_(@_)"/>
    <numFmt numFmtId="170" formatCode="_(* #,##0_);_(* \(#,##0\);_(* &quot;-&quot;??_);_(@_)"/>
    <numFmt numFmtId="171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78">
    <xf numFmtId="0" fontId="0" fillId="0" borderId="0" xfId="0"/>
    <xf numFmtId="0" fontId="5" fillId="0" borderId="0" xfId="0" applyFont="1"/>
    <xf numFmtId="165" fontId="3" fillId="0" borderId="1" xfId="1" applyFont="1" applyBorder="1" applyAlignment="1">
      <alignment horizontal="left"/>
    </xf>
    <xf numFmtId="165" fontId="6" fillId="0" borderId="1" xfId="1" applyFont="1" applyBorder="1" applyAlignment="1">
      <alignment horizontal="left"/>
    </xf>
    <xf numFmtId="165" fontId="6" fillId="0" borderId="1" xfId="1" applyFont="1" applyBorder="1" applyAlignment="1">
      <alignment horizontal="right"/>
    </xf>
    <xf numFmtId="164" fontId="6" fillId="0" borderId="1" xfId="33" applyFont="1" applyBorder="1" applyAlignment="1">
      <alignment horizontal="right"/>
    </xf>
    <xf numFmtId="168" fontId="5" fillId="0" borderId="0" xfId="0" applyNumberFormat="1" applyFont="1"/>
    <xf numFmtId="165" fontId="5" fillId="0" borderId="0" xfId="1" applyFont="1"/>
    <xf numFmtId="165" fontId="6" fillId="0" borderId="1" xfId="1" applyFont="1" applyBorder="1" applyAlignment="1"/>
    <xf numFmtId="165" fontId="6" fillId="0" borderId="1" xfId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6" fillId="0" borderId="11" xfId="33" applyFont="1" applyBorder="1" applyAlignment="1">
      <alignment horizontal="right"/>
    </xf>
    <xf numFmtId="164" fontId="3" fillId="0" borderId="13" xfId="33" applyFont="1" applyFill="1" applyBorder="1"/>
    <xf numFmtId="164" fontId="3" fillId="0" borderId="13" xfId="33" applyFont="1" applyFill="1" applyBorder="1" applyAlignment="1">
      <alignment horizontal="center"/>
    </xf>
    <xf numFmtId="170" fontId="3" fillId="0" borderId="15" xfId="1" applyNumberFormat="1" applyFont="1" applyBorder="1" applyAlignment="1">
      <alignment horizontal="center" vertical="center"/>
    </xf>
    <xf numFmtId="164" fontId="3" fillId="0" borderId="16" xfId="33" applyFont="1" applyBorder="1"/>
    <xf numFmtId="171" fontId="6" fillId="0" borderId="15" xfId="1" applyNumberFormat="1" applyFont="1" applyBorder="1" applyAlignment="1">
      <alignment horizontal="center" vertical="center"/>
    </xf>
    <xf numFmtId="165" fontId="3" fillId="0" borderId="16" xfId="1" applyFont="1" applyBorder="1"/>
    <xf numFmtId="165" fontId="3" fillId="0" borderId="16" xfId="1" applyFont="1" applyBorder="1" applyAlignment="1">
      <alignment horizontal="center"/>
    </xf>
    <xf numFmtId="1" fontId="3" fillId="0" borderId="15" xfId="2" applyNumberFormat="1" applyFont="1" applyBorder="1" applyAlignment="1">
      <alignment horizontal="center" vertical="center"/>
    </xf>
    <xf numFmtId="165" fontId="6" fillId="0" borderId="15" xfId="1" applyFont="1" applyBorder="1" applyAlignment="1">
      <alignment horizontal="center" vertical="center"/>
    </xf>
    <xf numFmtId="165" fontId="6" fillId="0" borderId="18" xfId="1" applyFont="1" applyBorder="1"/>
    <xf numFmtId="165" fontId="6" fillId="0" borderId="16" xfId="1" applyFont="1" applyBorder="1"/>
    <xf numFmtId="165" fontId="6" fillId="0" borderId="17" xfId="1" applyFont="1" applyBorder="1"/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/>
    <xf numFmtId="0" fontId="5" fillId="0" borderId="20" xfId="0" applyFont="1" applyBorder="1" applyAlignment="1">
      <alignment horizontal="right"/>
    </xf>
    <xf numFmtId="165" fontId="3" fillId="0" borderId="14" xfId="1" applyFont="1" applyBorder="1" applyAlignment="1">
      <alignment horizontal="left"/>
    </xf>
    <xf numFmtId="165" fontId="3" fillId="0" borderId="14" xfId="1" applyFont="1" applyBorder="1" applyAlignment="1">
      <alignment horizontal="right"/>
    </xf>
    <xf numFmtId="165" fontId="3" fillId="0" borderId="14" xfId="1" applyFont="1" applyBorder="1"/>
    <xf numFmtId="164" fontId="3" fillId="0" borderId="18" xfId="33" applyFont="1" applyBorder="1"/>
    <xf numFmtId="0" fontId="3" fillId="2" borderId="22" xfId="2" applyFont="1" applyFill="1" applyBorder="1" applyAlignment="1">
      <alignment horizontal="center" vertical="center"/>
    </xf>
    <xf numFmtId="0" fontId="3" fillId="2" borderId="23" xfId="2" applyFont="1" applyFill="1" applyBorder="1" applyAlignment="1">
      <alignment horizontal="center"/>
    </xf>
    <xf numFmtId="0" fontId="3" fillId="2" borderId="23" xfId="2" applyFont="1" applyFill="1" applyBorder="1" applyAlignment="1">
      <alignment horizontal="right"/>
    </xf>
    <xf numFmtId="0" fontId="3" fillId="2" borderId="24" xfId="2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69" fontId="8" fillId="0" borderId="9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69" fontId="8" fillId="0" borderId="10" xfId="0" applyNumberFormat="1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2" borderId="0" xfId="2" applyFont="1" applyFill="1" applyBorder="1" applyAlignment="1">
      <alignment horizontal="left"/>
    </xf>
    <xf numFmtId="165" fontId="6" fillId="0" borderId="1" xfId="1" applyNumberFormat="1" applyFont="1" applyBorder="1" applyAlignment="1">
      <alignment horizontal="right"/>
    </xf>
    <xf numFmtId="0" fontId="7" fillId="0" borderId="8" xfId="0" applyFont="1" applyBorder="1" applyAlignment="1">
      <alignment horizontal="center" vertical="center"/>
    </xf>
    <xf numFmtId="165" fontId="10" fillId="0" borderId="1" xfId="1" applyFont="1" applyBorder="1" applyAlignment="1">
      <alignment horizontal="left"/>
    </xf>
    <xf numFmtId="165" fontId="10" fillId="0" borderId="1" xfId="1" applyFont="1" applyBorder="1" applyAlignment="1">
      <alignment horizontal="right"/>
    </xf>
    <xf numFmtId="165" fontId="10" fillId="0" borderId="15" xfId="1" applyNumberFormat="1" applyFont="1" applyBorder="1" applyAlignment="1">
      <alignment vertical="center"/>
    </xf>
    <xf numFmtId="171" fontId="6" fillId="3" borderId="15" xfId="1" applyNumberFormat="1" applyFont="1" applyFill="1" applyBorder="1" applyAlignment="1">
      <alignment horizontal="center" vertical="center"/>
    </xf>
    <xf numFmtId="165" fontId="6" fillId="3" borderId="1" xfId="1" applyFont="1" applyFill="1" applyBorder="1" applyAlignment="1">
      <alignment horizontal="left"/>
    </xf>
    <xf numFmtId="165" fontId="6" fillId="3" borderId="1" xfId="1" applyFont="1" applyFill="1" applyBorder="1" applyAlignment="1">
      <alignment horizontal="right"/>
    </xf>
    <xf numFmtId="164" fontId="6" fillId="3" borderId="1" xfId="33" applyFont="1" applyFill="1" applyBorder="1" applyAlignment="1">
      <alignment horizontal="right"/>
    </xf>
    <xf numFmtId="165" fontId="3" fillId="3" borderId="16" xfId="1" applyFont="1" applyFill="1" applyBorder="1"/>
    <xf numFmtId="165" fontId="10" fillId="3" borderId="15" xfId="1" applyNumberFormat="1" applyFont="1" applyFill="1" applyBorder="1" applyAlignment="1">
      <alignment vertical="center"/>
    </xf>
    <xf numFmtId="165" fontId="10" fillId="3" borderId="1" xfId="1" applyFont="1" applyFill="1" applyBorder="1" applyAlignment="1">
      <alignment horizontal="left"/>
    </xf>
    <xf numFmtId="165" fontId="10" fillId="3" borderId="1" xfId="1" applyFont="1" applyFill="1" applyBorder="1" applyAlignment="1">
      <alignment horizontal="right"/>
    </xf>
    <xf numFmtId="165" fontId="3" fillId="3" borderId="16" xfId="1" applyFont="1" applyFill="1" applyBorder="1" applyAlignment="1">
      <alignment horizontal="center"/>
    </xf>
    <xf numFmtId="1" fontId="3" fillId="3" borderId="15" xfId="2" applyNumberFormat="1" applyFont="1" applyFill="1" applyBorder="1" applyAlignment="1">
      <alignment horizontal="center" vertical="center"/>
    </xf>
    <xf numFmtId="165" fontId="3" fillId="3" borderId="1" xfId="1" applyFont="1" applyFill="1" applyBorder="1" applyAlignment="1">
      <alignment horizontal="left"/>
    </xf>
    <xf numFmtId="2" fontId="3" fillId="3" borderId="15" xfId="2" applyNumberFormat="1" applyFont="1" applyFill="1" applyBorder="1" applyAlignment="1">
      <alignment horizontal="center" vertical="center"/>
    </xf>
    <xf numFmtId="165" fontId="3" fillId="0" borderId="20" xfId="1" applyFont="1" applyFill="1" applyBorder="1" applyAlignment="1">
      <alignment horizontal="center"/>
    </xf>
    <xf numFmtId="165" fontId="3" fillId="0" borderId="21" xfId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3" fillId="0" borderId="11" xfId="33" applyFont="1" applyBorder="1" applyAlignment="1">
      <alignment horizontal="center"/>
    </xf>
    <xf numFmtId="164" fontId="3" fillId="0" borderId="12" xfId="33" applyFont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0" xfId="2" applyFont="1" applyBorder="1" applyAlignment="1">
      <alignment horizontal="left"/>
    </xf>
    <xf numFmtId="0" fontId="3" fillId="2" borderId="0" xfId="2" applyFont="1" applyFill="1" applyBorder="1" applyAlignment="1">
      <alignment horizontal="left"/>
    </xf>
    <xf numFmtId="0" fontId="6" fillId="2" borderId="0" xfId="2" applyFont="1" applyFill="1" applyBorder="1" applyAlignment="1">
      <alignment horizontal="left"/>
    </xf>
  </cellXfs>
  <cellStyles count="35">
    <cellStyle name="Millares" xfId="1" builtinId="3"/>
    <cellStyle name="Millares 10" xfId="16"/>
    <cellStyle name="Millares 11" xfId="17"/>
    <cellStyle name="Millares 12" xfId="18"/>
    <cellStyle name="Millares 13" xfId="19"/>
    <cellStyle name="Millares 14" xfId="20"/>
    <cellStyle name="Millares 15" xfId="21"/>
    <cellStyle name="Millares 16" xfId="22"/>
    <cellStyle name="Millares 17" xfId="23"/>
    <cellStyle name="Millares 18" xfId="24"/>
    <cellStyle name="Millares 19" xfId="25"/>
    <cellStyle name="Millares 2" xfId="4"/>
    <cellStyle name="Millares 2 2" xfId="7"/>
    <cellStyle name="Millares 20" xfId="26"/>
    <cellStyle name="Millares 21" xfId="28"/>
    <cellStyle name="Millares 22" xfId="30"/>
    <cellStyle name="Millares 3" xfId="3"/>
    <cellStyle name="Millares 3 2" xfId="9"/>
    <cellStyle name="Millares 4" xfId="8"/>
    <cellStyle name="Millares 5" xfId="10"/>
    <cellStyle name="Millares 6" xfId="11"/>
    <cellStyle name="Millares 7" xfId="12"/>
    <cellStyle name="Millares 8" xfId="15"/>
    <cellStyle name="Millares 9" xfId="14"/>
    <cellStyle name="Moneda" xfId="33" builtinId="4"/>
    <cellStyle name="Moneda 19" xfId="27"/>
    <cellStyle name="Moneda 2" xfId="5"/>
    <cellStyle name="Moneda 20" xfId="29"/>
    <cellStyle name="Moneda 21" xfId="31"/>
    <cellStyle name="Moneda 22" xfId="32"/>
    <cellStyle name="Moneda 7" xfId="13"/>
    <cellStyle name="Normal" xfId="0" builtinId="0"/>
    <cellStyle name="Normal 2" xfId="6"/>
    <cellStyle name="Normal 3" xfId="2"/>
    <cellStyle name="Normal 3 2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7"/>
  <sheetViews>
    <sheetView tabSelected="1" zoomScale="98" zoomScaleNormal="98" zoomScaleSheetLayoutView="100" workbookViewId="0">
      <selection activeCell="G8" sqref="G8"/>
    </sheetView>
  </sheetViews>
  <sheetFormatPr baseColWidth="10" defaultColWidth="11.42578125" defaultRowHeight="15.75" x14ac:dyDescent="0.25"/>
  <cols>
    <col min="1" max="1" width="7.7109375" style="11" customWidth="1"/>
    <col min="2" max="2" width="60.28515625" style="1" customWidth="1"/>
    <col min="3" max="3" width="10.85546875" style="46" customWidth="1"/>
    <col min="4" max="4" width="8.42578125" style="1" customWidth="1"/>
    <col min="5" max="5" width="15.140625" style="1" customWidth="1"/>
    <col min="6" max="6" width="16.28515625" style="1" customWidth="1"/>
    <col min="7" max="7" width="22.42578125" style="1" customWidth="1"/>
    <col min="8" max="8" width="11.42578125" style="1"/>
    <col min="9" max="9" width="17.5703125" style="1" customWidth="1"/>
    <col min="10" max="10" width="18.140625" style="1" customWidth="1"/>
    <col min="11" max="11" width="39.28515625" style="1" customWidth="1"/>
    <col min="12" max="16384" width="11.42578125" style="1"/>
  </cols>
  <sheetData>
    <row r="2" spans="1:10" ht="21" x14ac:dyDescent="0.35">
      <c r="A2" s="73" t="s">
        <v>21</v>
      </c>
      <c r="B2" s="73"/>
      <c r="C2" s="73"/>
      <c r="D2" s="73"/>
      <c r="E2" s="73"/>
      <c r="F2" s="73"/>
      <c r="G2" s="73"/>
    </row>
    <row r="3" spans="1:10" x14ac:dyDescent="0.25">
      <c r="A3" s="74" t="s">
        <v>32</v>
      </c>
      <c r="B3" s="74"/>
      <c r="C3" s="74"/>
      <c r="D3" s="74"/>
      <c r="E3" s="74"/>
      <c r="F3" s="74"/>
      <c r="G3" s="74"/>
    </row>
    <row r="4" spans="1:10" x14ac:dyDescent="0.25">
      <c r="A4" s="74"/>
      <c r="B4" s="74"/>
      <c r="C4" s="74"/>
      <c r="D4" s="74"/>
      <c r="E4" s="74"/>
      <c r="F4" s="74"/>
      <c r="G4" s="74"/>
    </row>
    <row r="5" spans="1:10" x14ac:dyDescent="0.25">
      <c r="A5" s="75" t="s">
        <v>33</v>
      </c>
      <c r="B5" s="75"/>
      <c r="C5" s="75"/>
      <c r="D5" s="75"/>
      <c r="E5" s="75"/>
      <c r="F5" s="75"/>
      <c r="G5" s="75"/>
    </row>
    <row r="6" spans="1:10" x14ac:dyDescent="0.25">
      <c r="A6" s="76" t="s">
        <v>34</v>
      </c>
      <c r="B6" s="76"/>
      <c r="C6" s="76"/>
      <c r="D6" s="76"/>
      <c r="E6" s="76"/>
      <c r="F6" s="76"/>
      <c r="G6" s="76"/>
    </row>
    <row r="7" spans="1:10" x14ac:dyDescent="0.25">
      <c r="A7" s="48" t="s">
        <v>84</v>
      </c>
      <c r="B7" s="77"/>
      <c r="C7" s="48"/>
      <c r="D7" s="48"/>
      <c r="E7" s="48"/>
      <c r="F7" s="48"/>
      <c r="G7" s="48"/>
    </row>
    <row r="8" spans="1:10" ht="16.5" thickBot="1" x14ac:dyDescent="0.3">
      <c r="A8" s="48"/>
      <c r="B8" s="48"/>
      <c r="C8" s="48"/>
      <c r="D8" s="48"/>
      <c r="E8" s="48"/>
      <c r="F8" s="48"/>
      <c r="G8" s="48"/>
    </row>
    <row r="9" spans="1:10" ht="16.5" thickBot="1" x14ac:dyDescent="0.3">
      <c r="A9" s="32" t="s">
        <v>0</v>
      </c>
      <c r="B9" s="33" t="s">
        <v>23</v>
      </c>
      <c r="C9" s="34" t="s">
        <v>1</v>
      </c>
      <c r="D9" s="33" t="s">
        <v>17</v>
      </c>
      <c r="E9" s="33" t="s">
        <v>22</v>
      </c>
      <c r="F9" s="33" t="s">
        <v>24</v>
      </c>
      <c r="G9" s="35" t="s">
        <v>25</v>
      </c>
    </row>
    <row r="10" spans="1:10" x14ac:dyDescent="0.25">
      <c r="A10" s="20">
        <v>1</v>
      </c>
      <c r="B10" s="28" t="s">
        <v>31</v>
      </c>
      <c r="C10" s="29"/>
      <c r="D10" s="30"/>
      <c r="E10" s="30"/>
      <c r="F10" s="30"/>
      <c r="G10" s="31"/>
    </row>
    <row r="11" spans="1:10" x14ac:dyDescent="0.25">
      <c r="A11" s="53">
        <f>A10+0.01</f>
        <v>1.01</v>
      </c>
      <c r="B11" s="51" t="s">
        <v>35</v>
      </c>
      <c r="C11" s="52">
        <v>40.450000000000003</v>
      </c>
      <c r="D11" s="52" t="s">
        <v>9</v>
      </c>
      <c r="E11" s="5"/>
      <c r="F11" s="5"/>
      <c r="G11" s="18"/>
      <c r="J11" s="6"/>
    </row>
    <row r="12" spans="1:10" x14ac:dyDescent="0.25">
      <c r="A12" s="53">
        <f t="shared" ref="A12:A25" si="0">A11+0.01</f>
        <v>1.02</v>
      </c>
      <c r="B12" s="51" t="s">
        <v>36</v>
      </c>
      <c r="C12" s="52">
        <v>1</v>
      </c>
      <c r="D12" s="52" t="s">
        <v>14</v>
      </c>
      <c r="E12" s="5"/>
      <c r="F12" s="5"/>
      <c r="G12" s="18"/>
      <c r="J12" s="6"/>
    </row>
    <row r="13" spans="1:10" x14ac:dyDescent="0.25">
      <c r="A13" s="53">
        <f t="shared" si="0"/>
        <v>1.03</v>
      </c>
      <c r="B13" s="51" t="s">
        <v>37</v>
      </c>
      <c r="C13" s="52">
        <v>110.46</v>
      </c>
      <c r="D13" s="52" t="s">
        <v>8</v>
      </c>
      <c r="E13" s="5"/>
      <c r="F13" s="5"/>
      <c r="G13" s="18"/>
      <c r="J13" s="6"/>
    </row>
    <row r="14" spans="1:10" x14ac:dyDescent="0.25">
      <c r="A14" s="53">
        <f t="shared" si="0"/>
        <v>1.04</v>
      </c>
      <c r="B14" s="51" t="s">
        <v>38</v>
      </c>
      <c r="C14" s="52">
        <v>151.47999999999999</v>
      </c>
      <c r="D14" s="52" t="s">
        <v>8</v>
      </c>
      <c r="E14" s="5"/>
      <c r="F14" s="5"/>
      <c r="G14" s="18"/>
      <c r="J14" s="6"/>
    </row>
    <row r="15" spans="1:10" x14ac:dyDescent="0.25">
      <c r="A15" s="53">
        <f t="shared" si="0"/>
        <v>1.05</v>
      </c>
      <c r="B15" s="51" t="s">
        <v>39</v>
      </c>
      <c r="C15" s="52">
        <v>4</v>
      </c>
      <c r="D15" s="52" t="s">
        <v>48</v>
      </c>
      <c r="E15" s="5"/>
      <c r="F15" s="5"/>
      <c r="G15" s="18"/>
      <c r="J15" s="6"/>
    </row>
    <row r="16" spans="1:10" x14ac:dyDescent="0.25">
      <c r="A16" s="53">
        <f t="shared" si="0"/>
        <v>1.06</v>
      </c>
      <c r="B16" s="51" t="s">
        <v>40</v>
      </c>
      <c r="C16" s="52">
        <v>4</v>
      </c>
      <c r="D16" s="52" t="s">
        <v>48</v>
      </c>
      <c r="E16" s="5"/>
      <c r="F16" s="5"/>
      <c r="G16" s="18"/>
      <c r="J16" s="6"/>
    </row>
    <row r="17" spans="1:10" x14ac:dyDescent="0.25">
      <c r="A17" s="53">
        <f t="shared" si="0"/>
        <v>1.07</v>
      </c>
      <c r="B17" s="51" t="s">
        <v>41</v>
      </c>
      <c r="C17" s="52">
        <v>1</v>
      </c>
      <c r="D17" s="52" t="s">
        <v>14</v>
      </c>
      <c r="E17" s="5"/>
      <c r="F17" s="5"/>
      <c r="G17" s="18"/>
      <c r="J17" s="6"/>
    </row>
    <row r="18" spans="1:10" x14ac:dyDescent="0.25">
      <c r="A18" s="53">
        <f t="shared" si="0"/>
        <v>1.08</v>
      </c>
      <c r="B18" s="51" t="s">
        <v>42</v>
      </c>
      <c r="C18" s="52">
        <v>10.64</v>
      </c>
      <c r="D18" s="52" t="s">
        <v>8</v>
      </c>
      <c r="E18" s="5"/>
      <c r="F18" s="5"/>
      <c r="G18" s="18"/>
      <c r="J18" s="6"/>
    </row>
    <row r="19" spans="1:10" x14ac:dyDescent="0.25">
      <c r="A19" s="53">
        <f t="shared" si="0"/>
        <v>1.0900000000000001</v>
      </c>
      <c r="B19" s="51" t="s">
        <v>52</v>
      </c>
      <c r="C19" s="52">
        <v>2.73</v>
      </c>
      <c r="D19" s="52" t="s">
        <v>8</v>
      </c>
      <c r="E19" s="5"/>
      <c r="F19" s="5"/>
      <c r="G19" s="18"/>
      <c r="J19" s="6"/>
    </row>
    <row r="20" spans="1:10" x14ac:dyDescent="0.25">
      <c r="A20" s="53">
        <f t="shared" si="0"/>
        <v>1.1000000000000001</v>
      </c>
      <c r="B20" s="51" t="s">
        <v>51</v>
      </c>
      <c r="C20" s="52">
        <v>2.17</v>
      </c>
      <c r="D20" s="52" t="s">
        <v>8</v>
      </c>
      <c r="E20" s="5"/>
      <c r="F20" s="5"/>
      <c r="G20" s="18"/>
      <c r="J20" s="6"/>
    </row>
    <row r="21" spans="1:10" x14ac:dyDescent="0.25">
      <c r="A21" s="53">
        <f t="shared" si="0"/>
        <v>1.1100000000000001</v>
      </c>
      <c r="B21" s="51" t="s">
        <v>43</v>
      </c>
      <c r="C21" s="52">
        <v>5.07</v>
      </c>
      <c r="D21" s="52" t="s">
        <v>8</v>
      </c>
      <c r="E21" s="5"/>
      <c r="F21" s="5"/>
      <c r="G21" s="18"/>
      <c r="J21" s="6"/>
    </row>
    <row r="22" spans="1:10" x14ac:dyDescent="0.25">
      <c r="A22" s="53">
        <f t="shared" si="0"/>
        <v>1.1200000000000001</v>
      </c>
      <c r="B22" s="51" t="s">
        <v>44</v>
      </c>
      <c r="C22" s="52">
        <v>7.24</v>
      </c>
      <c r="D22" s="52" t="s">
        <v>8</v>
      </c>
      <c r="E22" s="5"/>
      <c r="F22" s="5"/>
      <c r="G22" s="18"/>
      <c r="J22" s="6"/>
    </row>
    <row r="23" spans="1:10" x14ac:dyDescent="0.25">
      <c r="A23" s="53">
        <f t="shared" si="0"/>
        <v>1.1300000000000001</v>
      </c>
      <c r="B23" s="51" t="s">
        <v>45</v>
      </c>
      <c r="C23" s="52">
        <v>2</v>
      </c>
      <c r="D23" s="52" t="s">
        <v>48</v>
      </c>
      <c r="E23" s="5"/>
      <c r="F23" s="5"/>
      <c r="G23" s="18"/>
      <c r="J23" s="6"/>
    </row>
    <row r="24" spans="1:10" x14ac:dyDescent="0.25">
      <c r="A24" s="53">
        <f t="shared" si="0"/>
        <v>1.1400000000000001</v>
      </c>
      <c r="B24" s="51" t="s">
        <v>46</v>
      </c>
      <c r="C24" s="52">
        <v>55.2</v>
      </c>
      <c r="D24" s="52" t="s">
        <v>8</v>
      </c>
      <c r="E24" s="5"/>
      <c r="F24" s="5"/>
      <c r="G24" s="18"/>
      <c r="J24" s="6"/>
    </row>
    <row r="25" spans="1:10" x14ac:dyDescent="0.25">
      <c r="A25" s="53">
        <f t="shared" si="0"/>
        <v>1.1500000000000001</v>
      </c>
      <c r="B25" s="51" t="s">
        <v>47</v>
      </c>
      <c r="C25" s="52">
        <v>55.2</v>
      </c>
      <c r="D25" s="52" t="s">
        <v>8</v>
      </c>
      <c r="E25" s="5"/>
      <c r="F25" s="5"/>
      <c r="G25" s="18"/>
      <c r="J25" s="6"/>
    </row>
    <row r="26" spans="1:10" x14ac:dyDescent="0.25">
      <c r="A26" s="54"/>
      <c r="B26" s="55"/>
      <c r="C26" s="56"/>
      <c r="D26" s="56"/>
      <c r="E26" s="57"/>
      <c r="F26" s="57"/>
      <c r="G26" s="58"/>
      <c r="J26" s="6"/>
    </row>
    <row r="27" spans="1:10" x14ac:dyDescent="0.25">
      <c r="A27" s="20">
        <v>2</v>
      </c>
      <c r="B27" s="2" t="s">
        <v>49</v>
      </c>
      <c r="C27" s="4"/>
      <c r="D27" s="4"/>
      <c r="E27" s="5"/>
      <c r="F27" s="5"/>
      <c r="G27" s="16"/>
    </row>
    <row r="28" spans="1:10" x14ac:dyDescent="0.25">
      <c r="A28" s="53">
        <f>A27+0.01</f>
        <v>2.0099999999999998</v>
      </c>
      <c r="B28" s="51" t="s">
        <v>50</v>
      </c>
      <c r="C28" s="52">
        <v>2.74</v>
      </c>
      <c r="D28" s="52" t="s">
        <v>8</v>
      </c>
      <c r="E28" s="5"/>
      <c r="F28" s="5"/>
      <c r="G28" s="19"/>
    </row>
    <row r="29" spans="1:10" x14ac:dyDescent="0.25">
      <c r="A29" s="53">
        <f t="shared" ref="A29:A33" si="1">A28+0.01</f>
        <v>2.0199999999999996</v>
      </c>
      <c r="B29" s="51" t="s">
        <v>53</v>
      </c>
      <c r="C29" s="52">
        <v>1.17</v>
      </c>
      <c r="D29" s="52" t="s">
        <v>8</v>
      </c>
      <c r="E29" s="5"/>
      <c r="F29" s="5"/>
      <c r="G29" s="19"/>
    </row>
    <row r="30" spans="1:10" x14ac:dyDescent="0.25">
      <c r="A30" s="53">
        <f t="shared" si="1"/>
        <v>2.0299999999999994</v>
      </c>
      <c r="B30" s="51" t="s">
        <v>54</v>
      </c>
      <c r="C30" s="52">
        <v>0.64</v>
      </c>
      <c r="D30" s="52" t="s">
        <v>8</v>
      </c>
      <c r="E30" s="5"/>
      <c r="F30" s="5"/>
      <c r="G30" s="19"/>
    </row>
    <row r="31" spans="1:10" x14ac:dyDescent="0.25">
      <c r="A31" s="53">
        <f t="shared" si="1"/>
        <v>2.0399999999999991</v>
      </c>
      <c r="B31" s="51" t="s">
        <v>55</v>
      </c>
      <c r="C31" s="52">
        <v>0.75</v>
      </c>
      <c r="D31" s="52" t="s">
        <v>8</v>
      </c>
      <c r="E31" s="5"/>
      <c r="F31" s="5"/>
      <c r="G31" s="19"/>
    </row>
    <row r="32" spans="1:10" x14ac:dyDescent="0.25">
      <c r="A32" s="53">
        <f t="shared" si="1"/>
        <v>2.0499999999999989</v>
      </c>
      <c r="B32" s="51" t="s">
        <v>56</v>
      </c>
      <c r="C32" s="52">
        <v>0.39</v>
      </c>
      <c r="D32" s="52" t="s">
        <v>8</v>
      </c>
      <c r="E32" s="5"/>
      <c r="F32" s="5"/>
      <c r="G32" s="19"/>
    </row>
    <row r="33" spans="1:7" x14ac:dyDescent="0.25">
      <c r="A33" s="53">
        <f t="shared" si="1"/>
        <v>2.0599999999999987</v>
      </c>
      <c r="B33" s="51" t="s">
        <v>57</v>
      </c>
      <c r="C33" s="52">
        <v>20</v>
      </c>
      <c r="D33" s="52" t="s">
        <v>9</v>
      </c>
      <c r="E33" s="5"/>
      <c r="F33" s="5"/>
      <c r="G33" s="19"/>
    </row>
    <row r="34" spans="1:7" x14ac:dyDescent="0.25">
      <c r="A34" s="59"/>
      <c r="B34" s="60"/>
      <c r="C34" s="61"/>
      <c r="D34" s="61"/>
      <c r="E34" s="57"/>
      <c r="F34" s="57"/>
      <c r="G34" s="62"/>
    </row>
    <row r="35" spans="1:7" x14ac:dyDescent="0.25">
      <c r="A35" s="20">
        <v>3</v>
      </c>
      <c r="B35" s="2" t="s">
        <v>58</v>
      </c>
      <c r="C35" s="52"/>
      <c r="D35" s="52"/>
      <c r="E35" s="5"/>
      <c r="F35" s="5"/>
      <c r="G35" s="19"/>
    </row>
    <row r="36" spans="1:7" x14ac:dyDescent="0.25">
      <c r="A36" s="53">
        <v>3.01</v>
      </c>
      <c r="B36" s="51" t="s">
        <v>59</v>
      </c>
      <c r="C36" s="52">
        <v>24.96</v>
      </c>
      <c r="D36" s="52" t="s">
        <v>9</v>
      </c>
      <c r="E36" s="5"/>
      <c r="F36" s="5"/>
      <c r="G36" s="19"/>
    </row>
    <row r="37" spans="1:7" x14ac:dyDescent="0.25">
      <c r="A37" s="59"/>
      <c r="B37" s="60"/>
      <c r="C37" s="61"/>
      <c r="D37" s="61"/>
      <c r="E37" s="57"/>
      <c r="F37" s="57"/>
      <c r="G37" s="62"/>
    </row>
    <row r="38" spans="1:7" x14ac:dyDescent="0.25">
      <c r="A38" s="20">
        <v>4</v>
      </c>
      <c r="B38" s="2" t="s">
        <v>60</v>
      </c>
      <c r="C38" s="52"/>
      <c r="D38" s="52"/>
      <c r="E38" s="5"/>
      <c r="F38" s="5"/>
      <c r="G38" s="19"/>
    </row>
    <row r="39" spans="1:7" x14ac:dyDescent="0.25">
      <c r="A39" s="53">
        <v>4.01</v>
      </c>
      <c r="B39" s="51" t="s">
        <v>61</v>
      </c>
      <c r="C39" s="52">
        <v>41.16</v>
      </c>
      <c r="D39" s="52" t="s">
        <v>9</v>
      </c>
      <c r="E39" s="5"/>
      <c r="F39" s="5"/>
      <c r="G39" s="19"/>
    </row>
    <row r="40" spans="1:7" x14ac:dyDescent="0.25">
      <c r="A40" s="53">
        <v>4.0199999999999996</v>
      </c>
      <c r="B40" s="51" t="s">
        <v>62</v>
      </c>
      <c r="C40" s="52">
        <v>11.52</v>
      </c>
      <c r="D40" s="52" t="s">
        <v>9</v>
      </c>
      <c r="E40" s="5"/>
      <c r="F40" s="5"/>
      <c r="G40" s="19"/>
    </row>
    <row r="41" spans="1:7" x14ac:dyDescent="0.25">
      <c r="A41" s="53">
        <v>4.03</v>
      </c>
      <c r="B41" s="51" t="s">
        <v>63</v>
      </c>
      <c r="C41" s="52">
        <v>11.52</v>
      </c>
      <c r="D41" s="52" t="s">
        <v>9</v>
      </c>
      <c r="E41" s="5"/>
      <c r="F41" s="5"/>
      <c r="G41" s="19"/>
    </row>
    <row r="42" spans="1:7" x14ac:dyDescent="0.25">
      <c r="A42" s="53">
        <v>4.04</v>
      </c>
      <c r="B42" s="51" t="s">
        <v>64</v>
      </c>
      <c r="C42" s="52">
        <v>43.2</v>
      </c>
      <c r="D42" s="52" t="s">
        <v>10</v>
      </c>
      <c r="E42" s="5"/>
      <c r="F42" s="5"/>
      <c r="G42" s="19"/>
    </row>
    <row r="43" spans="1:7" x14ac:dyDescent="0.25">
      <c r="A43" s="53"/>
      <c r="B43" s="51"/>
      <c r="C43" s="52"/>
      <c r="D43" s="52"/>
      <c r="E43" s="5"/>
      <c r="F43" s="5"/>
      <c r="G43" s="19"/>
    </row>
    <row r="44" spans="1:7" x14ac:dyDescent="0.25">
      <c r="A44" s="63"/>
      <c r="B44" s="64"/>
      <c r="C44" s="61"/>
      <c r="D44" s="61"/>
      <c r="E44" s="57"/>
      <c r="F44" s="57"/>
      <c r="G44" s="62"/>
    </row>
    <row r="45" spans="1:7" x14ac:dyDescent="0.25">
      <c r="A45" s="20">
        <v>5</v>
      </c>
      <c r="B45" s="2" t="s">
        <v>65</v>
      </c>
      <c r="C45" s="52"/>
      <c r="D45" s="52"/>
      <c r="E45" s="5"/>
      <c r="F45" s="5"/>
      <c r="G45" s="19"/>
    </row>
    <row r="46" spans="1:7" x14ac:dyDescent="0.25">
      <c r="A46" s="51">
        <v>5.01</v>
      </c>
      <c r="B46" s="51" t="s">
        <v>66</v>
      </c>
      <c r="C46" s="52">
        <v>4</v>
      </c>
      <c r="D46" s="52" t="s">
        <v>48</v>
      </c>
      <c r="E46" s="5"/>
      <c r="F46" s="5"/>
      <c r="G46" s="19"/>
    </row>
    <row r="47" spans="1:7" x14ac:dyDescent="0.25">
      <c r="A47" s="51">
        <v>5.0199999999999996</v>
      </c>
      <c r="B47" s="51" t="s">
        <v>67</v>
      </c>
      <c r="C47" s="52">
        <v>4</v>
      </c>
      <c r="D47" s="52" t="s">
        <v>48</v>
      </c>
      <c r="E47" s="5"/>
      <c r="F47" s="5"/>
      <c r="G47" s="19"/>
    </row>
    <row r="48" spans="1:7" x14ac:dyDescent="0.25">
      <c r="A48" s="51">
        <v>5.03</v>
      </c>
      <c r="B48" s="51" t="s">
        <v>68</v>
      </c>
      <c r="C48" s="52">
        <v>4</v>
      </c>
      <c r="D48" s="52" t="s">
        <v>48</v>
      </c>
      <c r="E48" s="5"/>
      <c r="F48" s="5"/>
      <c r="G48" s="19"/>
    </row>
    <row r="49" spans="1:7" x14ac:dyDescent="0.25">
      <c r="A49" s="51">
        <v>5.04</v>
      </c>
      <c r="B49" s="51" t="s">
        <v>69</v>
      </c>
      <c r="C49" s="52">
        <v>4</v>
      </c>
      <c r="D49" s="52" t="s">
        <v>48</v>
      </c>
      <c r="E49" s="5"/>
      <c r="F49" s="5"/>
      <c r="G49" s="19"/>
    </row>
    <row r="50" spans="1:7" x14ac:dyDescent="0.25">
      <c r="A50" s="51">
        <v>5.05</v>
      </c>
      <c r="B50" s="51" t="s">
        <v>70</v>
      </c>
      <c r="C50" s="52">
        <v>22</v>
      </c>
      <c r="D50" s="52" t="s">
        <v>48</v>
      </c>
      <c r="E50" s="5"/>
      <c r="F50" s="5"/>
      <c r="G50" s="19"/>
    </row>
    <row r="51" spans="1:7" x14ac:dyDescent="0.25">
      <c r="A51" s="51">
        <v>5.0599999999999996</v>
      </c>
      <c r="B51" s="51" t="s">
        <v>71</v>
      </c>
      <c r="C51" s="52">
        <v>150</v>
      </c>
      <c r="D51" s="52" t="s">
        <v>75</v>
      </c>
      <c r="E51" s="5"/>
      <c r="F51" s="5"/>
      <c r="G51" s="19"/>
    </row>
    <row r="52" spans="1:7" x14ac:dyDescent="0.25">
      <c r="A52" s="51">
        <v>5.07</v>
      </c>
      <c r="B52" s="51" t="s">
        <v>72</v>
      </c>
      <c r="C52" s="52">
        <v>1100</v>
      </c>
      <c r="D52" s="52" t="s">
        <v>75</v>
      </c>
      <c r="E52" s="5"/>
      <c r="F52" s="5"/>
      <c r="G52" s="19"/>
    </row>
    <row r="53" spans="1:7" x14ac:dyDescent="0.25">
      <c r="A53" s="51">
        <v>5.08</v>
      </c>
      <c r="B53" s="51" t="s">
        <v>73</v>
      </c>
      <c r="C53" s="52">
        <v>1</v>
      </c>
      <c r="D53" s="52" t="s">
        <v>14</v>
      </c>
      <c r="E53" s="5"/>
      <c r="F53" s="5"/>
      <c r="G53" s="19"/>
    </row>
    <row r="54" spans="1:7" x14ac:dyDescent="0.25">
      <c r="A54" s="51">
        <v>5.09</v>
      </c>
      <c r="B54" s="51" t="s">
        <v>74</v>
      </c>
      <c r="C54" s="52">
        <v>1</v>
      </c>
      <c r="D54" s="52" t="s">
        <v>14</v>
      </c>
      <c r="E54" s="5"/>
      <c r="F54" s="5"/>
      <c r="G54" s="19"/>
    </row>
    <row r="55" spans="1:7" x14ac:dyDescent="0.25">
      <c r="A55" s="65"/>
      <c r="B55" s="64"/>
      <c r="C55" s="61"/>
      <c r="D55" s="61"/>
      <c r="E55" s="57"/>
      <c r="F55" s="57"/>
      <c r="G55" s="62"/>
    </row>
    <row r="56" spans="1:7" x14ac:dyDescent="0.25">
      <c r="A56" s="20">
        <v>6</v>
      </c>
      <c r="B56" s="2" t="s">
        <v>76</v>
      </c>
      <c r="C56" s="52"/>
      <c r="D56" s="52"/>
      <c r="E56" s="5"/>
      <c r="F56" s="5"/>
      <c r="G56" s="19"/>
    </row>
    <row r="57" spans="1:7" x14ac:dyDescent="0.25">
      <c r="A57" s="53">
        <v>6.01</v>
      </c>
      <c r="B57" s="51" t="s">
        <v>77</v>
      </c>
      <c r="C57" s="52">
        <v>929.66</v>
      </c>
      <c r="D57" s="52" t="s">
        <v>79</v>
      </c>
      <c r="E57" s="5"/>
      <c r="F57" s="5"/>
      <c r="G57" s="19"/>
    </row>
    <row r="58" spans="1:7" x14ac:dyDescent="0.25">
      <c r="A58" s="53">
        <v>6.02</v>
      </c>
      <c r="B58" s="51" t="s">
        <v>85</v>
      </c>
      <c r="C58" s="52">
        <v>77.47</v>
      </c>
      <c r="D58" s="52" t="s">
        <v>79</v>
      </c>
      <c r="E58" s="5"/>
      <c r="F58" s="5"/>
      <c r="G58" s="19"/>
    </row>
    <row r="59" spans="1:7" x14ac:dyDescent="0.25">
      <c r="A59" s="53">
        <v>6.03</v>
      </c>
      <c r="B59" s="51" t="s">
        <v>78</v>
      </c>
      <c r="C59" s="52">
        <v>1</v>
      </c>
      <c r="D59" s="52" t="s">
        <v>14</v>
      </c>
      <c r="E59" s="5"/>
      <c r="F59" s="5"/>
      <c r="G59" s="19"/>
    </row>
    <row r="60" spans="1:7" x14ac:dyDescent="0.25">
      <c r="A60" s="59"/>
      <c r="B60" s="60"/>
      <c r="C60" s="61"/>
      <c r="D60" s="61"/>
      <c r="E60" s="57"/>
      <c r="F60" s="57"/>
      <c r="G60" s="62"/>
    </row>
    <row r="61" spans="1:7" x14ac:dyDescent="0.25">
      <c r="A61" s="20">
        <v>7</v>
      </c>
      <c r="B61" s="2" t="s">
        <v>80</v>
      </c>
      <c r="C61" s="52"/>
      <c r="D61" s="52"/>
      <c r="E61" s="5"/>
      <c r="F61" s="5"/>
      <c r="G61" s="19"/>
    </row>
    <row r="62" spans="1:7" x14ac:dyDescent="0.25">
      <c r="A62" s="53">
        <v>7.01</v>
      </c>
      <c r="B62" s="51" t="s">
        <v>81</v>
      </c>
      <c r="C62" s="52">
        <v>108.17</v>
      </c>
      <c r="D62" s="52" t="s">
        <v>9</v>
      </c>
      <c r="E62" s="5"/>
      <c r="F62" s="5"/>
      <c r="G62" s="16"/>
    </row>
    <row r="63" spans="1:7" x14ac:dyDescent="0.25">
      <c r="A63" s="53">
        <v>7.02</v>
      </c>
      <c r="B63" s="51" t="s">
        <v>82</v>
      </c>
      <c r="C63" s="52">
        <v>108.17</v>
      </c>
      <c r="D63" s="52" t="s">
        <v>9</v>
      </c>
      <c r="E63" s="5"/>
      <c r="F63" s="5"/>
      <c r="G63" s="19"/>
    </row>
    <row r="64" spans="1:7" x14ac:dyDescent="0.25">
      <c r="A64" s="53">
        <v>7.03</v>
      </c>
      <c r="B64" s="51" t="s">
        <v>83</v>
      </c>
      <c r="C64" s="52">
        <v>103.14</v>
      </c>
      <c r="D64" s="52" t="s">
        <v>9</v>
      </c>
      <c r="E64" s="5"/>
      <c r="F64" s="5"/>
      <c r="G64" s="19"/>
    </row>
    <row r="65" spans="1:10" x14ac:dyDescent="0.25">
      <c r="A65" s="59"/>
      <c r="B65" s="60"/>
      <c r="C65" s="61"/>
      <c r="D65" s="61"/>
      <c r="E65" s="57"/>
      <c r="F65" s="57"/>
      <c r="G65" s="62"/>
    </row>
    <row r="66" spans="1:10" ht="16.5" thickBot="1" x14ac:dyDescent="0.3">
      <c r="A66" s="53"/>
      <c r="B66" s="3"/>
      <c r="C66" s="4"/>
      <c r="D66" s="4"/>
      <c r="E66" s="5"/>
      <c r="F66" s="5"/>
      <c r="G66" s="19"/>
    </row>
    <row r="67" spans="1:10" ht="16.5" thickBot="1" x14ac:dyDescent="0.3">
      <c r="A67" s="21"/>
      <c r="B67" s="71" t="s">
        <v>12</v>
      </c>
      <c r="C67" s="72"/>
      <c r="D67" s="72"/>
      <c r="E67" s="72"/>
      <c r="F67" s="72"/>
      <c r="G67" s="13">
        <f>SUM(G10:G66)</f>
        <v>0</v>
      </c>
    </row>
    <row r="68" spans="1:10" ht="16.5" thickBot="1" x14ac:dyDescent="0.3">
      <c r="A68" s="15">
        <v>4</v>
      </c>
      <c r="B68" s="2" t="s">
        <v>2</v>
      </c>
      <c r="C68" s="4"/>
      <c r="D68" s="4"/>
      <c r="E68" s="5"/>
      <c r="F68" s="12"/>
      <c r="G68" s="13">
        <f>SUM(F69:F75)</f>
        <v>0</v>
      </c>
      <c r="J68" s="7"/>
    </row>
    <row r="69" spans="1:10" x14ac:dyDescent="0.25">
      <c r="A69" s="17">
        <f>A68+0.1</f>
        <v>4.0999999999999996</v>
      </c>
      <c r="B69" s="8" t="s">
        <v>3</v>
      </c>
      <c r="C69" s="4">
        <v>10</v>
      </c>
      <c r="D69" s="9" t="s">
        <v>13</v>
      </c>
      <c r="E69" s="5">
        <f>G67</f>
        <v>0</v>
      </c>
      <c r="F69" s="5">
        <f>G67*0.1</f>
        <v>0</v>
      </c>
      <c r="G69" s="22"/>
    </row>
    <row r="70" spans="1:10" x14ac:dyDescent="0.25">
      <c r="A70" s="17">
        <f t="shared" ref="A70:A75" si="2">A69+0.1</f>
        <v>4.1999999999999993</v>
      </c>
      <c r="B70" s="8" t="s">
        <v>20</v>
      </c>
      <c r="C70" s="4">
        <v>18</v>
      </c>
      <c r="D70" s="9" t="s">
        <v>13</v>
      </c>
      <c r="E70" s="5">
        <f>G67</f>
        <v>0</v>
      </c>
      <c r="F70" s="5">
        <f>F69*0.18</f>
        <v>0</v>
      </c>
      <c r="G70" s="23"/>
    </row>
    <row r="71" spans="1:10" x14ac:dyDescent="0.25">
      <c r="A71" s="17">
        <f t="shared" si="2"/>
        <v>4.2999999999999989</v>
      </c>
      <c r="B71" s="8" t="s">
        <v>11</v>
      </c>
      <c r="C71" s="49">
        <v>0.1</v>
      </c>
      <c r="D71" s="9" t="s">
        <v>13</v>
      </c>
      <c r="E71" s="5">
        <f>G67</f>
        <v>0</v>
      </c>
      <c r="F71" s="5">
        <f>G67*0.001</f>
        <v>0</v>
      </c>
      <c r="G71" s="23"/>
    </row>
    <row r="72" spans="1:10" x14ac:dyDescent="0.25">
      <c r="A72" s="17">
        <f t="shared" si="2"/>
        <v>4.3999999999999986</v>
      </c>
      <c r="B72" s="8" t="s">
        <v>4</v>
      </c>
      <c r="C72" s="4">
        <v>3</v>
      </c>
      <c r="D72" s="9" t="s">
        <v>13</v>
      </c>
      <c r="E72" s="5">
        <f>G67</f>
        <v>0</v>
      </c>
      <c r="F72" s="5">
        <f>G67*0.04</f>
        <v>0</v>
      </c>
      <c r="G72" s="23"/>
    </row>
    <row r="73" spans="1:10" x14ac:dyDescent="0.25">
      <c r="A73" s="17">
        <f t="shared" si="2"/>
        <v>4.4999999999999982</v>
      </c>
      <c r="B73" s="8" t="s">
        <v>5</v>
      </c>
      <c r="C73" s="4">
        <v>1</v>
      </c>
      <c r="D73" s="9" t="s">
        <v>13</v>
      </c>
      <c r="E73" s="5">
        <f>G67</f>
        <v>0</v>
      </c>
      <c r="F73" s="5">
        <f>G67*0.025</f>
        <v>0</v>
      </c>
      <c r="G73" s="23"/>
    </row>
    <row r="74" spans="1:10" x14ac:dyDescent="0.25">
      <c r="A74" s="17">
        <f t="shared" si="2"/>
        <v>4.5999999999999979</v>
      </c>
      <c r="B74" s="8" t="s">
        <v>6</v>
      </c>
      <c r="C74" s="4">
        <v>3.5</v>
      </c>
      <c r="D74" s="9" t="s">
        <v>13</v>
      </c>
      <c r="E74" s="5">
        <f>G67</f>
        <v>0</v>
      </c>
      <c r="F74" s="5">
        <f>G67*0.01</f>
        <v>0</v>
      </c>
      <c r="G74" s="23"/>
    </row>
    <row r="75" spans="1:10" ht="16.5" thickBot="1" x14ac:dyDescent="0.3">
      <c r="A75" s="17">
        <f t="shared" si="2"/>
        <v>4.6999999999999975</v>
      </c>
      <c r="B75" s="8" t="s">
        <v>26</v>
      </c>
      <c r="C75" s="4">
        <v>1</v>
      </c>
      <c r="D75" s="9" t="s">
        <v>13</v>
      </c>
      <c r="E75" s="5">
        <f>G67</f>
        <v>0</v>
      </c>
      <c r="F75" s="5">
        <f>G67*0.01</f>
        <v>0</v>
      </c>
      <c r="G75" s="24"/>
    </row>
    <row r="76" spans="1:10" ht="16.5" thickBot="1" x14ac:dyDescent="0.3">
      <c r="A76" s="25"/>
      <c r="B76" s="26"/>
      <c r="C76" s="27"/>
      <c r="D76" s="26"/>
      <c r="E76" s="66" t="s">
        <v>7</v>
      </c>
      <c r="F76" s="67"/>
      <c r="G76" s="14">
        <f>G67+G68</f>
        <v>0</v>
      </c>
    </row>
    <row r="77" spans="1:10" ht="16.5" thickBot="1" x14ac:dyDescent="0.3">
      <c r="A77" s="36"/>
      <c r="B77" s="37"/>
      <c r="C77" s="38"/>
      <c r="D77" s="37"/>
      <c r="E77" s="37"/>
      <c r="F77" s="37"/>
      <c r="G77" s="37"/>
      <c r="H77" s="37"/>
    </row>
    <row r="78" spans="1:10" ht="24" customHeight="1" x14ac:dyDescent="0.25">
      <c r="A78" s="68" t="s">
        <v>18</v>
      </c>
      <c r="B78" s="69"/>
      <c r="C78" s="69"/>
      <c r="D78" s="69"/>
      <c r="E78" s="69"/>
      <c r="F78" s="69"/>
      <c r="G78" s="70"/>
    </row>
    <row r="79" spans="1:10" ht="24" customHeight="1" x14ac:dyDescent="0.25">
      <c r="A79" s="39"/>
      <c r="B79" s="40" t="s">
        <v>19</v>
      </c>
      <c r="C79" s="40"/>
      <c r="D79" s="40"/>
      <c r="E79" s="40"/>
      <c r="F79" s="40"/>
      <c r="G79" s="41"/>
    </row>
    <row r="80" spans="1:10" ht="24" customHeight="1" x14ac:dyDescent="0.25">
      <c r="A80" s="39"/>
      <c r="B80" s="40" t="s">
        <v>15</v>
      </c>
      <c r="C80" s="40"/>
      <c r="D80" s="40"/>
      <c r="E80" s="40"/>
      <c r="F80" s="40"/>
      <c r="G80" s="41"/>
    </row>
    <row r="81" spans="1:8" ht="24" customHeight="1" x14ac:dyDescent="0.25">
      <c r="A81" s="39"/>
      <c r="B81" s="40" t="s">
        <v>86</v>
      </c>
      <c r="C81" s="40"/>
      <c r="D81" s="40"/>
      <c r="E81" s="40"/>
      <c r="F81" s="40"/>
      <c r="G81" s="41"/>
    </row>
    <row r="82" spans="1:8" ht="24" customHeight="1" thickBot="1" x14ac:dyDescent="0.3">
      <c r="A82" s="42"/>
      <c r="B82" s="43" t="s">
        <v>16</v>
      </c>
      <c r="C82" s="43"/>
      <c r="D82" s="43"/>
      <c r="E82" s="43"/>
      <c r="F82" s="43"/>
      <c r="G82" s="44"/>
    </row>
    <row r="83" spans="1:8" ht="18" customHeight="1" x14ac:dyDescent="0.25">
      <c r="A83" s="45"/>
      <c r="B83" s="40"/>
      <c r="C83" s="40"/>
      <c r="D83" s="40"/>
      <c r="E83" s="40"/>
      <c r="F83" s="40"/>
      <c r="G83" s="40"/>
      <c r="H83" s="37"/>
    </row>
    <row r="84" spans="1:8" x14ac:dyDescent="0.25">
      <c r="A84" s="45"/>
      <c r="B84" s="40"/>
      <c r="C84" s="40"/>
      <c r="D84" s="40"/>
      <c r="E84" s="40"/>
      <c r="F84" s="40"/>
      <c r="G84" s="40"/>
      <c r="H84" s="37"/>
    </row>
    <row r="85" spans="1:8" x14ac:dyDescent="0.25">
      <c r="A85" s="36"/>
      <c r="B85" s="37"/>
      <c r="C85" s="38"/>
      <c r="D85" s="37" t="s">
        <v>29</v>
      </c>
      <c r="E85" s="37"/>
      <c r="F85" s="37"/>
      <c r="G85" s="37"/>
      <c r="H85" s="37"/>
    </row>
    <row r="86" spans="1:8" s="10" customFormat="1" x14ac:dyDescent="0.25">
      <c r="A86" s="11"/>
      <c r="B86" s="50" t="s">
        <v>27</v>
      </c>
      <c r="C86" s="11"/>
      <c r="D86" s="10" t="s">
        <v>30</v>
      </c>
    </row>
    <row r="87" spans="1:8" s="10" customFormat="1" x14ac:dyDescent="0.25">
      <c r="A87" s="11"/>
      <c r="B87" s="47" t="s">
        <v>28</v>
      </c>
      <c r="C87" s="11"/>
      <c r="D87" s="1"/>
      <c r="E87" s="1"/>
    </row>
  </sheetData>
  <mergeCells count="8">
    <mergeCell ref="E76:F76"/>
    <mergeCell ref="A78:G78"/>
    <mergeCell ref="B67:F67"/>
    <mergeCell ref="A2:G2"/>
    <mergeCell ref="A3:G3"/>
    <mergeCell ref="A4:G4"/>
    <mergeCell ref="A5:G5"/>
    <mergeCell ref="A6:G6"/>
  </mergeCells>
  <pageMargins left="0.31496062992125984" right="0.31496062992125984" top="0.55118110236220474" bottom="0.55118110236220474" header="0.31496062992125984" footer="0.31496062992125984"/>
  <pageSetup scale="7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Parque Infantil</vt:lpstr>
      <vt:lpstr>'Parque Infantil'!Área_de_impresión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Supervisión</dc:creator>
  <cp:lastModifiedBy>Gerente Financiero</cp:lastModifiedBy>
  <cp:lastPrinted>2020-07-16T14:54:48Z</cp:lastPrinted>
  <dcterms:created xsi:type="dcterms:W3CDTF">2014-11-06T16:54:27Z</dcterms:created>
  <dcterms:modified xsi:type="dcterms:W3CDTF">2021-08-04T13:15:16Z</dcterms:modified>
</cp:coreProperties>
</file>