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7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 l="1"/>
  <c r="F152" i="1"/>
  <c r="G153" i="1" s="1"/>
  <c r="F148" i="1"/>
  <c r="F147" i="1"/>
  <c r="F146" i="1"/>
  <c r="F142" i="1"/>
  <c r="F141" i="1"/>
  <c r="F140" i="1"/>
  <c r="F139" i="1"/>
  <c r="F138" i="1"/>
  <c r="G150" i="1" l="1"/>
  <c r="G143" i="1"/>
  <c r="F87" i="1"/>
  <c r="G88" i="1" s="1"/>
  <c r="F83" i="1"/>
  <c r="F82" i="1"/>
  <c r="F81" i="1"/>
  <c r="F77" i="1"/>
  <c r="F76" i="1"/>
  <c r="F75" i="1"/>
  <c r="F74" i="1"/>
  <c r="F73" i="1"/>
  <c r="F24" i="1"/>
  <c r="F23" i="1"/>
  <c r="F22" i="1"/>
  <c r="F21" i="1"/>
  <c r="G27" i="1" l="1"/>
  <c r="G157" i="1"/>
  <c r="G162" i="1" s="1"/>
  <c r="G78" i="1"/>
  <c r="G85" i="1"/>
  <c r="G160" i="1" l="1"/>
  <c r="G159" i="1"/>
  <c r="G163" i="1"/>
  <c r="G164" i="1"/>
  <c r="G166" i="1" s="1"/>
  <c r="G161" i="1"/>
  <c r="G92" i="1"/>
  <c r="G97" i="1" s="1"/>
  <c r="G29" i="1"/>
  <c r="G31" i="1" s="1"/>
  <c r="G168" i="1" l="1"/>
  <c r="G165" i="1"/>
  <c r="G95" i="1"/>
  <c r="G94" i="1"/>
  <c r="G99" i="1"/>
  <c r="G101" i="1" s="1"/>
  <c r="G98" i="1"/>
  <c r="G96" i="1"/>
  <c r="G33" i="1"/>
  <c r="G35" i="1"/>
  <c r="G34" i="1"/>
  <c r="G32" i="1"/>
  <c r="G36" i="1"/>
  <c r="G38" i="1" s="1"/>
  <c r="G103" i="1" l="1"/>
  <c r="G100" i="1"/>
  <c r="G37" i="1"/>
  <c r="G40" i="1"/>
</calcChain>
</file>

<file path=xl/sharedStrings.xml><?xml version="1.0" encoding="utf-8"?>
<sst xmlns="http://schemas.openxmlformats.org/spreadsheetml/2006/main" count="147" uniqueCount="57">
  <si>
    <t>PRESUPUESTO PARTICIPATIVO</t>
  </si>
  <si>
    <t>OBRA:</t>
  </si>
  <si>
    <t>SECTOR:</t>
  </si>
  <si>
    <t>FECHA:</t>
  </si>
  <si>
    <t>No.</t>
  </si>
  <si>
    <t>CANTIDAD</t>
  </si>
  <si>
    <t>TOTAL</t>
  </si>
  <si>
    <t>PRELIMINARES</t>
  </si>
  <si>
    <t>M3</t>
  </si>
  <si>
    <t>M2</t>
  </si>
  <si>
    <t>PA</t>
  </si>
  <si>
    <t xml:space="preserve">LIMPIEZA FINAL </t>
  </si>
  <si>
    <t>SUB-TOTAL</t>
  </si>
  <si>
    <t>TRANSPORTE</t>
  </si>
  <si>
    <t>CODIA</t>
  </si>
  <si>
    <t>GASTOS ADMINISTRATIVOS</t>
  </si>
  <si>
    <t>DIRECTOR OBRAS MUNICIPALES</t>
  </si>
  <si>
    <t>SUP. Y DIRECCIÓN.</t>
  </si>
  <si>
    <t xml:space="preserve">                 TOTAL GENERAL</t>
  </si>
  <si>
    <t>ANGEL MAÑAN</t>
  </si>
  <si>
    <t xml:space="preserve">CONSTRUCCION DE BADEN </t>
  </si>
  <si>
    <t xml:space="preserve"> </t>
  </si>
  <si>
    <t>DESCRIPCIÓN</t>
  </si>
  <si>
    <t>UNIDAD</t>
  </si>
  <si>
    <t>PRECIO</t>
  </si>
  <si>
    <t xml:space="preserve">SUB.-TOTAL </t>
  </si>
  <si>
    <t>BOTE DE MATERIAL DEMOLIDO</t>
  </si>
  <si>
    <t>ACONDICIONAMIENTO Y Nivelación</t>
  </si>
  <si>
    <t>HORMIGON ARMADO</t>
  </si>
  <si>
    <t>HORMIGON ARMADO EN BADEN ESP. 0.30M O DE 3/8" @ 0.20</t>
  </si>
  <si>
    <t>FROTADO+PULIDO+ESCOBILLON</t>
  </si>
  <si>
    <t>HORMIGON CICLOPEO</t>
  </si>
  <si>
    <t xml:space="preserve">LIMPIEZA </t>
  </si>
  <si>
    <t>SEGUROS Y FIANZAS</t>
  </si>
  <si>
    <t>PENSIONES Y JUBILACION</t>
  </si>
  <si>
    <t>SUB.-TOTAL GASTOS INDIRECTOS</t>
  </si>
  <si>
    <t>ITBIS DEL 10%</t>
  </si>
  <si>
    <t>C/ Sánchez, Esq., Mella, Baní, Provincia Peravia, Tel.: 809-346-4300 Ext: 302</t>
  </si>
  <si>
    <t>E-MAIL: INFO@BANI.GOB.DO - WEB: AYUNTAMIENTOBANI.GOB.DO</t>
  </si>
  <si>
    <t>DIRECCION:</t>
  </si>
  <si>
    <t>PERAVIA</t>
  </si>
  <si>
    <t>Demolición DE CONTEN ESXIXTENTE PARA CORREGIR ESTANCAMIENTO DE AGUA</t>
  </si>
  <si>
    <t>ML</t>
  </si>
  <si>
    <t>CALLE DUARTE ESQ. CALLE 27 DE FEBRERO</t>
  </si>
  <si>
    <t>SUMINISTRO Y APLICACIÓN DE ASFALTO CALIENTE</t>
  </si>
  <si>
    <t>NIVELACION TOPOGRAFICA</t>
  </si>
  <si>
    <t>COLOCACION DE ASFALTO CALIENTE</t>
  </si>
  <si>
    <t xml:space="preserve">CORTE DE ASFALTO </t>
  </si>
  <si>
    <t>Demolición DE ASFALTO</t>
  </si>
  <si>
    <t>EXCAVACION EN BADEN</t>
  </si>
  <si>
    <t>BOTE MATERIAL DEMOLIDO Y EXCAVACION</t>
  </si>
  <si>
    <t>CALLE DUARTE ESQ. CALLE 27 DE FEBRERO SUR</t>
  </si>
  <si>
    <t>CALLE DUARTE ESQ. CALLE 27 DE FEBRERO NORTE</t>
  </si>
  <si>
    <t>L-9.00  A-2.00 M</t>
  </si>
  <si>
    <t>L-8.00 A-2.00 M</t>
  </si>
  <si>
    <t>CONSTRUCCION DE CONTENES</t>
  </si>
  <si>
    <t>LIMPIEZA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</si>
</sst>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5" xfId="0" applyFont="1" applyBorder="1"/>
    <xf numFmtId="43" fontId="5" fillId="0" borderId="5" xfId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4" fontId="5" fillId="0" borderId="5" xfId="2" applyNumberFormat="1" applyFont="1" applyBorder="1" applyAlignment="1">
      <alignment horizontal="center"/>
    </xf>
    <xf numFmtId="0" fontId="5" fillId="0" borderId="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4" fontId="0" fillId="0" borderId="0" xfId="2" applyNumberFormat="1" applyFont="1" applyBorder="1"/>
    <xf numFmtId="0" fontId="7" fillId="0" borderId="5" xfId="0" applyFont="1" applyBorder="1"/>
    <xf numFmtId="10" fontId="5" fillId="0" borderId="5" xfId="0" applyNumberFormat="1" applyFont="1" applyBorder="1" applyAlignment="1">
      <alignment horizontal="center"/>
    </xf>
    <xf numFmtId="44" fontId="5" fillId="0" borderId="5" xfId="2" applyNumberFormat="1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10" fontId="0" fillId="0" borderId="0" xfId="0" applyNumberFormat="1" applyBorder="1"/>
    <xf numFmtId="0" fontId="4" fillId="2" borderId="1" xfId="0" applyFont="1" applyFill="1" applyBorder="1"/>
    <xf numFmtId="0" fontId="4" fillId="2" borderId="2" xfId="0" applyFont="1" applyFill="1" applyBorder="1"/>
    <xf numFmtId="44" fontId="4" fillId="2" borderId="3" xfId="2" applyNumberFormat="1" applyFont="1" applyFill="1" applyBorder="1"/>
    <xf numFmtId="0" fontId="9" fillId="0" borderId="0" xfId="0" applyFont="1"/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0" fontId="10" fillId="0" borderId="0" xfId="0" applyFont="1" applyBorder="1"/>
    <xf numFmtId="0" fontId="11" fillId="0" borderId="0" xfId="0" applyFont="1" applyBorder="1"/>
    <xf numFmtId="14" fontId="11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44" fontId="4" fillId="0" borderId="5" xfId="0" applyNumberFormat="1" applyFont="1" applyBorder="1"/>
    <xf numFmtId="0" fontId="5" fillId="0" borderId="5" xfId="0" applyFont="1" applyBorder="1" applyAlignment="1">
      <alignment wrapText="1"/>
    </xf>
    <xf numFmtId="44" fontId="5" fillId="0" borderId="6" xfId="2" applyNumberFormat="1" applyFont="1" applyBorder="1" applyAlignment="1">
      <alignment horizontal="center"/>
    </xf>
    <xf numFmtId="44" fontId="4" fillId="0" borderId="6" xfId="0" applyNumberFormat="1" applyFont="1" applyBorder="1"/>
    <xf numFmtId="43" fontId="5" fillId="0" borderId="5" xfId="1" applyFont="1" applyBorder="1"/>
    <xf numFmtId="44" fontId="5" fillId="0" borderId="6" xfId="2" applyNumberFormat="1" applyFont="1" applyBorder="1"/>
    <xf numFmtId="0" fontId="5" fillId="0" borderId="6" xfId="0" applyFont="1" applyBorder="1"/>
    <xf numFmtId="44" fontId="4" fillId="2" borderId="3" xfId="0" applyNumberFormat="1" applyFont="1" applyFill="1" applyBorder="1"/>
    <xf numFmtId="0" fontId="0" fillId="0" borderId="5" xfId="0" applyBorder="1"/>
    <xf numFmtId="0" fontId="7" fillId="0" borderId="6" xfId="0" applyFont="1" applyBorder="1"/>
    <xf numFmtId="10" fontId="5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2" fillId="0" borderId="5" xfId="0" applyFont="1" applyBorder="1"/>
    <xf numFmtId="9" fontId="4" fillId="0" borderId="5" xfId="0" applyNumberFormat="1" applyFont="1" applyBorder="1"/>
    <xf numFmtId="44" fontId="4" fillId="0" borderId="5" xfId="2" applyNumberFormat="1" applyFont="1" applyBorder="1"/>
    <xf numFmtId="0" fontId="9" fillId="0" borderId="0" xfId="0" applyFont="1" applyAlignment="1"/>
    <xf numFmtId="0" fontId="9" fillId="0" borderId="5" xfId="0" applyFont="1" applyBorder="1"/>
    <xf numFmtId="0" fontId="9" fillId="0" borderId="5" xfId="0" applyFont="1" applyBorder="1" applyAlignment="1">
      <alignment wrapText="1"/>
    </xf>
    <xf numFmtId="0" fontId="9" fillId="0" borderId="5" xfId="0" applyFont="1" applyBorder="1" applyAlignment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44" fontId="13" fillId="0" borderId="5" xfId="0" applyNumberFormat="1" applyFont="1" applyBorder="1"/>
    <xf numFmtId="0" fontId="13" fillId="0" borderId="5" xfId="0" applyFont="1" applyBorder="1"/>
    <xf numFmtId="44" fontId="9" fillId="0" borderId="6" xfId="2" applyNumberFormat="1" applyFont="1" applyBorder="1" applyAlignment="1">
      <alignment horizontal="center"/>
    </xf>
    <xf numFmtId="44" fontId="13" fillId="0" borderId="6" xfId="0" applyNumberFormat="1" applyFont="1" applyBorder="1"/>
    <xf numFmtId="44" fontId="0" fillId="0" borderId="0" xfId="0" applyNumberFormat="1"/>
    <xf numFmtId="0" fontId="3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1</xdr:row>
      <xdr:rowOff>0</xdr:rowOff>
    </xdr:from>
    <xdr:to>
      <xdr:col>5</xdr:col>
      <xdr:colOff>903519</xdr:colOff>
      <xdr:row>8</xdr:row>
      <xdr:rowOff>57150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04850" y="1905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57150</xdr:colOff>
      <xdr:row>51</xdr:row>
      <xdr:rowOff>47625</xdr:rowOff>
    </xdr:from>
    <xdr:ext cx="6913794" cy="1390650"/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85825" y="12049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116</xdr:row>
      <xdr:rowOff>47625</xdr:rowOff>
    </xdr:from>
    <xdr:ext cx="6913794" cy="1390650"/>
    <xdr:pic>
      <xdr:nvPicPr>
        <xdr:cNvPr id="6" name="Imagen 5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85825" y="98774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5"/>
  <sheetViews>
    <sheetView tabSelected="1" zoomScaleNormal="100" workbookViewId="0">
      <selection activeCell="E153" sqref="E153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3.85546875" customWidth="1"/>
    <col min="9" max="9" width="12.5703125" bestFit="1" customWidth="1"/>
  </cols>
  <sheetData>
    <row r="2" spans="1:7" x14ac:dyDescent="0.25">
      <c r="A2" s="21"/>
    </row>
    <row r="3" spans="1:7" x14ac:dyDescent="0.25">
      <c r="A3" s="21"/>
      <c r="B3" s="21"/>
    </row>
    <row r="10" spans="1:7" ht="18.75" x14ac:dyDescent="0.3">
      <c r="A10" s="59" t="s">
        <v>0</v>
      </c>
      <c r="B10" s="59"/>
      <c r="C10" s="59"/>
      <c r="D10" s="59"/>
      <c r="E10" s="59"/>
      <c r="F10" s="59"/>
      <c r="G10" s="59"/>
    </row>
    <row r="11" spans="1:7" x14ac:dyDescent="0.25">
      <c r="A11" s="1"/>
      <c r="B11" s="1"/>
      <c r="C11" s="1"/>
      <c r="D11" s="1"/>
      <c r="E11" s="1"/>
      <c r="F11" s="2"/>
      <c r="G11" s="1"/>
    </row>
    <row r="12" spans="1:7" x14ac:dyDescent="0.25">
      <c r="A12" s="22" t="s">
        <v>1</v>
      </c>
      <c r="B12" s="23" t="s">
        <v>46</v>
      </c>
      <c r="C12" s="1"/>
      <c r="D12" s="1"/>
      <c r="E12" s="1"/>
      <c r="F12" s="1"/>
      <c r="G12" s="1"/>
    </row>
    <row r="13" spans="1:7" x14ac:dyDescent="0.25">
      <c r="A13" s="24" t="s">
        <v>2</v>
      </c>
      <c r="B13" s="25" t="s">
        <v>40</v>
      </c>
      <c r="C13" s="1"/>
      <c r="D13" s="1"/>
      <c r="E13" s="1"/>
      <c r="F13" s="1"/>
      <c r="G13" s="1"/>
    </row>
    <row r="14" spans="1:7" x14ac:dyDescent="0.25">
      <c r="A14" s="24" t="s">
        <v>39</v>
      </c>
      <c r="B14" s="25" t="s">
        <v>43</v>
      </c>
      <c r="C14" s="1"/>
      <c r="D14" s="1"/>
      <c r="E14" s="1"/>
      <c r="F14" s="1"/>
      <c r="G14" s="1"/>
    </row>
    <row r="15" spans="1:7" x14ac:dyDescent="0.25">
      <c r="A15" s="24" t="s">
        <v>3</v>
      </c>
      <c r="B15" s="26">
        <v>44562</v>
      </c>
      <c r="C15" s="1"/>
      <c r="D15" s="1"/>
      <c r="E15" s="1"/>
      <c r="F15" s="1"/>
      <c r="G15" s="1"/>
    </row>
    <row r="16" spans="1:7" x14ac:dyDescent="0.25">
      <c r="A16" s="60" t="s">
        <v>21</v>
      </c>
      <c r="B16" s="60"/>
      <c r="C16" s="27"/>
      <c r="D16" s="27"/>
      <c r="E16" s="27"/>
      <c r="F16" s="27"/>
      <c r="G16" s="27"/>
    </row>
    <row r="17" spans="1:7" ht="15.75" thickBot="1" x14ac:dyDescent="0.3">
      <c r="A17" s="25"/>
      <c r="B17" s="25"/>
    </row>
    <row r="18" spans="1:7" ht="15.75" thickBot="1" x14ac:dyDescent="0.3">
      <c r="A18" s="28" t="s">
        <v>4</v>
      </c>
      <c r="B18" s="29" t="s">
        <v>22</v>
      </c>
      <c r="C18" s="30" t="s">
        <v>5</v>
      </c>
      <c r="D18" s="29" t="s">
        <v>23</v>
      </c>
      <c r="E18" s="30" t="s">
        <v>24</v>
      </c>
      <c r="F18" s="29" t="s">
        <v>25</v>
      </c>
      <c r="G18" s="31" t="s">
        <v>6</v>
      </c>
    </row>
    <row r="20" spans="1:7" x14ac:dyDescent="0.25">
      <c r="A20" s="3">
        <v>1</v>
      </c>
      <c r="B20" s="3" t="s">
        <v>7</v>
      </c>
      <c r="C20" s="4"/>
      <c r="D20" s="5"/>
      <c r="E20" s="4"/>
      <c r="F20" s="6"/>
      <c r="G20" s="7"/>
    </row>
    <row r="21" spans="1:7" ht="26.25" x14ac:dyDescent="0.25">
      <c r="A21" s="48">
        <v>1.1000000000000001</v>
      </c>
      <c r="B21" s="49" t="s">
        <v>41</v>
      </c>
      <c r="C21" s="51">
        <v>80</v>
      </c>
      <c r="D21" s="52" t="s">
        <v>42</v>
      </c>
      <c r="E21" s="51">
        <v>0</v>
      </c>
      <c r="F21" s="53">
        <f t="shared" ref="F21:F26" si="0">E21*C21</f>
        <v>0</v>
      </c>
      <c r="G21" s="7"/>
    </row>
    <row r="22" spans="1:7" x14ac:dyDescent="0.25">
      <c r="A22" s="48">
        <v>1.2</v>
      </c>
      <c r="B22" s="48" t="s">
        <v>44</v>
      </c>
      <c r="C22" s="51">
        <v>11</v>
      </c>
      <c r="D22" s="52" t="s">
        <v>9</v>
      </c>
      <c r="E22" s="51">
        <v>0</v>
      </c>
      <c r="F22" s="53">
        <f t="shared" si="0"/>
        <v>0</v>
      </c>
      <c r="G22" s="7"/>
    </row>
    <row r="23" spans="1:7" x14ac:dyDescent="0.25">
      <c r="A23" s="48">
        <v>1.3</v>
      </c>
      <c r="B23" s="48" t="s">
        <v>26</v>
      </c>
      <c r="C23" s="51">
        <v>10.4</v>
      </c>
      <c r="D23" s="52" t="s">
        <v>8</v>
      </c>
      <c r="E23" s="51">
        <v>0</v>
      </c>
      <c r="F23" s="53">
        <f t="shared" si="0"/>
        <v>0</v>
      </c>
      <c r="G23" s="7"/>
    </row>
    <row r="24" spans="1:7" x14ac:dyDescent="0.25">
      <c r="A24" s="48">
        <v>1.4</v>
      </c>
      <c r="B24" s="48" t="s">
        <v>45</v>
      </c>
      <c r="C24" s="51">
        <v>1</v>
      </c>
      <c r="D24" s="52" t="s">
        <v>10</v>
      </c>
      <c r="E24" s="51">
        <v>0</v>
      </c>
      <c r="F24" s="53">
        <f t="shared" si="0"/>
        <v>0</v>
      </c>
      <c r="G24" s="7"/>
    </row>
    <row r="25" spans="1:7" x14ac:dyDescent="0.25">
      <c r="A25" s="48">
        <v>1.5</v>
      </c>
      <c r="B25" s="48" t="s">
        <v>55</v>
      </c>
      <c r="C25" s="51">
        <v>80</v>
      </c>
      <c r="D25" s="52" t="s">
        <v>42</v>
      </c>
      <c r="E25" s="51">
        <v>0</v>
      </c>
      <c r="F25" s="53">
        <f t="shared" si="0"/>
        <v>0</v>
      </c>
      <c r="G25" s="7"/>
    </row>
    <row r="26" spans="1:7" x14ac:dyDescent="0.25">
      <c r="A26" s="7">
        <v>1.6</v>
      </c>
      <c r="B26" s="48" t="s">
        <v>56</v>
      </c>
      <c r="C26" s="4">
        <v>1</v>
      </c>
      <c r="D26" s="5" t="s">
        <v>10</v>
      </c>
      <c r="E26" s="4">
        <v>0</v>
      </c>
      <c r="F26" s="6">
        <f t="shared" si="0"/>
        <v>0</v>
      </c>
      <c r="G26" s="7"/>
    </row>
    <row r="27" spans="1:7" x14ac:dyDescent="0.25">
      <c r="A27" s="7"/>
      <c r="B27" s="7"/>
      <c r="C27" s="4"/>
      <c r="D27" s="5"/>
      <c r="E27" s="4"/>
      <c r="F27" s="6"/>
      <c r="G27" s="32">
        <f>F21+F22+F23+F24+F25+F26</f>
        <v>0</v>
      </c>
    </row>
    <row r="28" spans="1:7" ht="15.75" thickBot="1" x14ac:dyDescent="0.3">
      <c r="A28" s="7"/>
      <c r="B28" s="7"/>
      <c r="C28" s="36"/>
      <c r="D28" s="5"/>
      <c r="E28" s="36"/>
      <c r="F28" s="37"/>
      <c r="G28" s="38"/>
    </row>
    <row r="29" spans="1:7" ht="15.75" thickBot="1" x14ac:dyDescent="0.3">
      <c r="A29" s="8"/>
      <c r="B29" s="8"/>
      <c r="C29" s="8"/>
      <c r="D29" s="9"/>
      <c r="E29" s="8"/>
      <c r="F29" s="18" t="s">
        <v>12</v>
      </c>
      <c r="G29" s="39">
        <f>SUM(G27:G27)</f>
        <v>0</v>
      </c>
    </row>
    <row r="30" spans="1:7" x14ac:dyDescent="0.25">
      <c r="A30" s="1"/>
      <c r="B30" s="1"/>
      <c r="C30" s="1"/>
      <c r="D30" s="1"/>
      <c r="E30" s="1"/>
      <c r="F30" s="1"/>
      <c r="G30" s="10"/>
    </row>
    <row r="31" spans="1:7" x14ac:dyDescent="0.25">
      <c r="A31" s="1"/>
      <c r="B31" s="1"/>
      <c r="C31" s="3" t="s">
        <v>33</v>
      </c>
      <c r="D31" s="11"/>
      <c r="E31" s="40"/>
      <c r="F31" s="12">
        <v>3.5000000000000003E-2</v>
      </c>
      <c r="G31" s="13">
        <f>+G29*F31</f>
        <v>0</v>
      </c>
    </row>
    <row r="32" spans="1:7" x14ac:dyDescent="0.25">
      <c r="A32" s="1"/>
      <c r="B32" s="1"/>
      <c r="C32" s="3" t="s">
        <v>13</v>
      </c>
      <c r="D32" s="11"/>
      <c r="E32" s="40"/>
      <c r="F32" s="12">
        <v>0.02</v>
      </c>
      <c r="G32" s="13">
        <f>+G29*F32</f>
        <v>0</v>
      </c>
    </row>
    <row r="33" spans="1:9" x14ac:dyDescent="0.25">
      <c r="A33" s="1"/>
      <c r="B33" s="1"/>
      <c r="C33" s="3" t="s">
        <v>34</v>
      </c>
      <c r="D33" s="3"/>
      <c r="E33" s="40"/>
      <c r="F33" s="12">
        <v>0.01</v>
      </c>
      <c r="G33" s="13">
        <f>+G29*F33</f>
        <v>0</v>
      </c>
    </row>
    <row r="34" spans="1:9" ht="15.75" x14ac:dyDescent="0.25">
      <c r="A34" s="1"/>
      <c r="B34" s="14"/>
      <c r="C34" s="3" t="s">
        <v>14</v>
      </c>
      <c r="D34" s="11"/>
      <c r="E34" s="40"/>
      <c r="F34" s="12">
        <v>1E-3</v>
      </c>
      <c r="G34" s="13">
        <f>+G29*F34</f>
        <v>0</v>
      </c>
      <c r="I34" s="58"/>
    </row>
    <row r="35" spans="1:9" x14ac:dyDescent="0.25">
      <c r="A35" s="1"/>
      <c r="B35" s="15"/>
      <c r="C35" s="3" t="s">
        <v>15</v>
      </c>
      <c r="D35" s="11"/>
      <c r="E35" s="40"/>
      <c r="F35" s="12">
        <v>0.03</v>
      </c>
      <c r="G35" s="13">
        <f>+G29*F35</f>
        <v>0</v>
      </c>
    </row>
    <row r="36" spans="1:9" x14ac:dyDescent="0.25">
      <c r="A36" s="1"/>
      <c r="B36" s="1"/>
      <c r="C36" s="3" t="s">
        <v>17</v>
      </c>
      <c r="D36" s="11"/>
      <c r="E36" s="40"/>
      <c r="F36" s="12">
        <v>0.1</v>
      </c>
      <c r="G36" s="13">
        <f>+G29*F36</f>
        <v>0</v>
      </c>
    </row>
    <row r="37" spans="1:9" x14ac:dyDescent="0.25">
      <c r="A37" s="1"/>
      <c r="B37" s="1"/>
      <c r="C37" s="3" t="s">
        <v>35</v>
      </c>
      <c r="D37" s="41"/>
      <c r="E37" s="42"/>
      <c r="F37" s="43"/>
      <c r="G37" s="37">
        <f>SUM(G31:G36)</f>
        <v>0</v>
      </c>
    </row>
    <row r="38" spans="1:9" x14ac:dyDescent="0.25">
      <c r="A38" s="1"/>
      <c r="B38" s="1"/>
      <c r="C38" s="16"/>
      <c r="D38" s="44" t="s">
        <v>36</v>
      </c>
      <c r="E38" s="45">
        <v>0.18</v>
      </c>
      <c r="F38" s="12"/>
      <c r="G38" s="46">
        <f>G36*E38</f>
        <v>0</v>
      </c>
    </row>
    <row r="39" spans="1:9" ht="15.75" thickBot="1" x14ac:dyDescent="0.3">
      <c r="A39" s="1"/>
      <c r="B39" s="21"/>
      <c r="C39" s="1"/>
      <c r="D39" s="1"/>
      <c r="E39" s="1"/>
      <c r="F39" s="17"/>
      <c r="G39" s="1"/>
    </row>
    <row r="40" spans="1:9" ht="16.5" thickBot="1" x14ac:dyDescent="0.3">
      <c r="A40" s="1"/>
      <c r="B40" s="14" t="s">
        <v>19</v>
      </c>
      <c r="C40" s="1"/>
      <c r="D40" s="1"/>
      <c r="E40" s="18" t="s">
        <v>18</v>
      </c>
      <c r="F40" s="19"/>
      <c r="G40" s="20">
        <f>G29+G31+G32+G33+G34+G35+G36+G38</f>
        <v>0</v>
      </c>
    </row>
    <row r="41" spans="1:9" x14ac:dyDescent="0.25">
      <c r="A41" s="1"/>
      <c r="B41" s="15" t="s">
        <v>16</v>
      </c>
      <c r="E41" s="1"/>
      <c r="F41" s="1"/>
      <c r="G41" s="10"/>
    </row>
    <row r="42" spans="1:9" x14ac:dyDescent="0.25">
      <c r="B42" s="21"/>
    </row>
    <row r="43" spans="1:9" x14ac:dyDescent="0.25">
      <c r="B43" s="21"/>
      <c r="D43" s="21"/>
    </row>
    <row r="44" spans="1:9" x14ac:dyDescent="0.25">
      <c r="B44" s="21"/>
      <c r="D44" s="21"/>
      <c r="E44" s="47"/>
      <c r="F44" s="47"/>
    </row>
    <row r="45" spans="1:9" x14ac:dyDescent="0.25">
      <c r="B45" s="21"/>
      <c r="E45" s="21"/>
    </row>
    <row r="46" spans="1:9" x14ac:dyDescent="0.25">
      <c r="B46" s="61" t="s">
        <v>37</v>
      </c>
      <c r="C46" s="61"/>
      <c r="D46" s="61"/>
      <c r="E46" s="61"/>
      <c r="F46" s="61"/>
    </row>
    <row r="47" spans="1:9" x14ac:dyDescent="0.25">
      <c r="B47" s="61" t="s">
        <v>38</v>
      </c>
      <c r="C47" s="61"/>
      <c r="D47" s="61"/>
      <c r="E47" s="61"/>
      <c r="F47" s="61"/>
    </row>
    <row r="62" spans="1:7" ht="18.75" x14ac:dyDescent="0.3">
      <c r="A62" s="59" t="s">
        <v>0</v>
      </c>
      <c r="B62" s="59"/>
      <c r="C62" s="59"/>
      <c r="D62" s="59"/>
      <c r="E62" s="59"/>
      <c r="F62" s="59"/>
      <c r="G62" s="59"/>
    </row>
    <row r="63" spans="1:7" x14ac:dyDescent="0.25">
      <c r="A63" s="1"/>
      <c r="B63" s="1"/>
      <c r="C63" s="1"/>
      <c r="D63" s="1"/>
      <c r="E63" s="1"/>
      <c r="F63" s="2"/>
      <c r="G63" s="1"/>
    </row>
    <row r="64" spans="1:7" x14ac:dyDescent="0.25">
      <c r="A64" s="22" t="s">
        <v>1</v>
      </c>
      <c r="B64" s="23" t="s">
        <v>20</v>
      </c>
      <c r="C64" s="1"/>
      <c r="D64" s="1"/>
      <c r="E64" s="1"/>
      <c r="F64" s="1"/>
      <c r="G64" s="1"/>
    </row>
    <row r="65" spans="1:7" x14ac:dyDescent="0.25">
      <c r="A65" s="24" t="s">
        <v>2</v>
      </c>
      <c r="B65" s="25" t="s">
        <v>40</v>
      </c>
      <c r="C65" s="1"/>
      <c r="D65" s="1"/>
      <c r="E65" s="1"/>
      <c r="F65" s="1"/>
      <c r="G65" s="1"/>
    </row>
    <row r="66" spans="1:7" x14ac:dyDescent="0.25">
      <c r="A66" s="24" t="s">
        <v>39</v>
      </c>
      <c r="B66" s="25" t="s">
        <v>52</v>
      </c>
      <c r="C66" s="1"/>
      <c r="D66" s="1"/>
      <c r="E66" s="1"/>
      <c r="F66" s="1"/>
      <c r="G66" s="1"/>
    </row>
    <row r="67" spans="1:7" x14ac:dyDescent="0.25">
      <c r="A67" s="24" t="s">
        <v>3</v>
      </c>
      <c r="B67" s="26">
        <v>44562</v>
      </c>
      <c r="C67" s="1"/>
      <c r="D67" s="1"/>
      <c r="E67" s="1"/>
      <c r="F67" s="1"/>
      <c r="G67" s="1"/>
    </row>
    <row r="68" spans="1:7" x14ac:dyDescent="0.25">
      <c r="A68" s="60" t="s">
        <v>21</v>
      </c>
      <c r="B68" s="60"/>
      <c r="C68" s="27"/>
      <c r="D68" s="27"/>
      <c r="E68" s="27"/>
      <c r="F68" s="27"/>
      <c r="G68" s="27"/>
    </row>
    <row r="69" spans="1:7" ht="15.75" thickBot="1" x14ac:dyDescent="0.3">
      <c r="A69" s="25"/>
      <c r="B69" s="25" t="s">
        <v>54</v>
      </c>
    </row>
    <row r="70" spans="1:7" ht="15.75" thickBot="1" x14ac:dyDescent="0.3">
      <c r="A70" s="28" t="s">
        <v>4</v>
      </c>
      <c r="B70" s="29" t="s">
        <v>22</v>
      </c>
      <c r="C70" s="30" t="s">
        <v>5</v>
      </c>
      <c r="D70" s="29" t="s">
        <v>23</v>
      </c>
      <c r="E70" s="30" t="s">
        <v>24</v>
      </c>
      <c r="F70" s="29" t="s">
        <v>25</v>
      </c>
      <c r="G70" s="31" t="s">
        <v>6</v>
      </c>
    </row>
    <row r="72" spans="1:7" x14ac:dyDescent="0.25">
      <c r="A72" s="3">
        <v>1</v>
      </c>
      <c r="B72" s="3" t="s">
        <v>7</v>
      </c>
      <c r="C72" s="4"/>
      <c r="D72" s="5"/>
      <c r="E72" s="4"/>
      <c r="F72" s="6"/>
      <c r="G72" s="7"/>
    </row>
    <row r="73" spans="1:7" x14ac:dyDescent="0.25">
      <c r="A73" s="48">
        <v>1.1000000000000001</v>
      </c>
      <c r="B73" s="50" t="s">
        <v>47</v>
      </c>
      <c r="C73" s="51">
        <v>16</v>
      </c>
      <c r="D73" s="52" t="s">
        <v>42</v>
      </c>
      <c r="E73" s="51">
        <v>0</v>
      </c>
      <c r="F73" s="53">
        <f>E73*C73</f>
        <v>0</v>
      </c>
      <c r="G73" s="7"/>
    </row>
    <row r="74" spans="1:7" x14ac:dyDescent="0.25">
      <c r="A74" s="48">
        <v>1.2</v>
      </c>
      <c r="B74" s="48" t="s">
        <v>48</v>
      </c>
      <c r="C74" s="51">
        <v>16</v>
      </c>
      <c r="D74" s="52" t="s">
        <v>9</v>
      </c>
      <c r="E74" s="51">
        <v>0</v>
      </c>
      <c r="F74" s="53">
        <f>E74*C74</f>
        <v>0</v>
      </c>
      <c r="G74" s="7"/>
    </row>
    <row r="75" spans="1:7" x14ac:dyDescent="0.25">
      <c r="A75" s="48">
        <v>1.3</v>
      </c>
      <c r="B75" s="48" t="s">
        <v>49</v>
      </c>
      <c r="C75" s="51">
        <v>8</v>
      </c>
      <c r="D75" s="52" t="s">
        <v>8</v>
      </c>
      <c r="E75" s="51">
        <v>0</v>
      </c>
      <c r="F75" s="53">
        <f>E75*C75</f>
        <v>0</v>
      </c>
      <c r="G75" s="7"/>
    </row>
    <row r="76" spans="1:7" x14ac:dyDescent="0.25">
      <c r="A76" s="48">
        <v>1.4</v>
      </c>
      <c r="B76" s="48" t="s">
        <v>27</v>
      </c>
      <c r="C76" s="51">
        <v>16</v>
      </c>
      <c r="D76" s="52" t="s">
        <v>9</v>
      </c>
      <c r="E76" s="51">
        <v>0</v>
      </c>
      <c r="F76" s="53">
        <f>E76*C76</f>
        <v>0</v>
      </c>
      <c r="G76" s="7"/>
    </row>
    <row r="77" spans="1:7" x14ac:dyDescent="0.25">
      <c r="A77" s="48">
        <v>1.5</v>
      </c>
      <c r="B77" s="48" t="s">
        <v>50</v>
      </c>
      <c r="C77" s="51">
        <v>10.4</v>
      </c>
      <c r="D77" s="52" t="s">
        <v>8</v>
      </c>
      <c r="E77" s="51">
        <v>0</v>
      </c>
      <c r="F77" s="53">
        <f>E77*C77</f>
        <v>0</v>
      </c>
      <c r="G77" s="7"/>
    </row>
    <row r="78" spans="1:7" x14ac:dyDescent="0.25">
      <c r="A78" s="7"/>
      <c r="B78" s="7"/>
      <c r="C78" s="4"/>
      <c r="D78" s="5"/>
      <c r="E78" s="4"/>
      <c r="F78" s="6"/>
      <c r="G78" s="32">
        <f>F73+F74+F75+F76+F77</f>
        <v>0</v>
      </c>
    </row>
    <row r="79" spans="1:7" x14ac:dyDescent="0.25">
      <c r="A79" s="3">
        <v>2</v>
      </c>
      <c r="B79" s="3" t="s">
        <v>28</v>
      </c>
      <c r="C79" s="4"/>
      <c r="D79" s="5"/>
      <c r="E79" s="4"/>
      <c r="F79" s="6"/>
      <c r="G79" s="7"/>
    </row>
    <row r="80" spans="1:7" x14ac:dyDescent="0.25">
      <c r="A80" s="7"/>
      <c r="B80" s="33"/>
      <c r="C80" s="4"/>
      <c r="D80" s="5"/>
      <c r="E80" s="4"/>
      <c r="F80" s="6"/>
      <c r="G80" s="7"/>
    </row>
    <row r="81" spans="1:7" ht="26.25" x14ac:dyDescent="0.25">
      <c r="A81" s="48">
        <v>2.2000000000000002</v>
      </c>
      <c r="B81" s="49" t="s">
        <v>29</v>
      </c>
      <c r="C81" s="51">
        <v>4.8</v>
      </c>
      <c r="D81" s="52" t="s">
        <v>8</v>
      </c>
      <c r="E81" s="51">
        <v>0</v>
      </c>
      <c r="F81" s="53">
        <f>E81*C81</f>
        <v>0</v>
      </c>
      <c r="G81" s="48"/>
    </row>
    <row r="82" spans="1:7" x14ac:dyDescent="0.25">
      <c r="A82" s="48">
        <v>2.2999999999999998</v>
      </c>
      <c r="B82" s="48" t="s">
        <v>30</v>
      </c>
      <c r="C82" s="51">
        <v>16</v>
      </c>
      <c r="D82" s="52" t="s">
        <v>9</v>
      </c>
      <c r="E82" s="51">
        <v>0</v>
      </c>
      <c r="F82" s="53">
        <f>E82*C82</f>
        <v>0</v>
      </c>
      <c r="G82" s="48"/>
    </row>
    <row r="83" spans="1:7" x14ac:dyDescent="0.25">
      <c r="A83" s="48">
        <v>2.5</v>
      </c>
      <c r="B83" s="48" t="s">
        <v>31</v>
      </c>
      <c r="C83" s="51">
        <v>3.2</v>
      </c>
      <c r="D83" s="52" t="s">
        <v>8</v>
      </c>
      <c r="E83" s="51">
        <v>0</v>
      </c>
      <c r="F83" s="53">
        <f>E83*C83</f>
        <v>0</v>
      </c>
      <c r="G83" s="48"/>
    </row>
    <row r="84" spans="1:7" x14ac:dyDescent="0.25">
      <c r="A84" s="48"/>
      <c r="B84" s="48"/>
      <c r="C84" s="51"/>
      <c r="D84" s="52"/>
      <c r="E84" s="51"/>
      <c r="F84" s="53"/>
      <c r="G84" s="48"/>
    </row>
    <row r="85" spans="1:7" x14ac:dyDescent="0.25">
      <c r="A85" s="48"/>
      <c r="B85" s="48"/>
      <c r="C85" s="51"/>
      <c r="D85" s="52"/>
      <c r="E85" s="51"/>
      <c r="F85" s="53"/>
      <c r="G85" s="54">
        <f>F80+F81+F82+F83+F84</f>
        <v>0</v>
      </c>
    </row>
    <row r="86" spans="1:7" x14ac:dyDescent="0.25">
      <c r="A86" s="3">
        <v>3</v>
      </c>
      <c r="B86" s="3" t="s">
        <v>32</v>
      </c>
      <c r="C86" s="4"/>
      <c r="D86" s="5"/>
      <c r="E86" s="4"/>
      <c r="F86" s="6"/>
      <c r="G86" s="7"/>
    </row>
    <row r="87" spans="1:7" x14ac:dyDescent="0.25">
      <c r="A87" s="48">
        <v>3.1</v>
      </c>
      <c r="B87" s="48" t="s">
        <v>11</v>
      </c>
      <c r="C87" s="51">
        <v>1</v>
      </c>
      <c r="D87" s="52" t="s">
        <v>10</v>
      </c>
      <c r="E87" s="51">
        <v>0</v>
      </c>
      <c r="F87" s="53">
        <f>+E87</f>
        <v>0</v>
      </c>
      <c r="G87" s="48"/>
    </row>
    <row r="88" spans="1:7" x14ac:dyDescent="0.25">
      <c r="A88" s="48"/>
      <c r="B88" s="48"/>
      <c r="C88" s="51"/>
      <c r="D88" s="52"/>
      <c r="E88" s="51"/>
      <c r="F88" s="53"/>
      <c r="G88" s="54">
        <f>F87</f>
        <v>0</v>
      </c>
    </row>
    <row r="89" spans="1:7" x14ac:dyDescent="0.25">
      <c r="A89" s="55"/>
      <c r="B89" s="55"/>
      <c r="C89" s="51"/>
      <c r="D89" s="52"/>
      <c r="E89" s="51"/>
      <c r="F89" s="56"/>
      <c r="G89" s="57"/>
    </row>
    <row r="90" spans="1:7" x14ac:dyDescent="0.25">
      <c r="A90" s="7"/>
      <c r="B90" s="7"/>
      <c r="C90" s="4"/>
      <c r="D90" s="5"/>
      <c r="E90" s="4"/>
      <c r="F90" s="34"/>
      <c r="G90" s="35"/>
    </row>
    <row r="91" spans="1:7" ht="15.75" thickBot="1" x14ac:dyDescent="0.3">
      <c r="A91" s="7"/>
      <c r="B91" s="7"/>
      <c r="C91" s="36"/>
      <c r="D91" s="5"/>
      <c r="E91" s="36"/>
      <c r="F91" s="37"/>
      <c r="G91" s="38"/>
    </row>
    <row r="92" spans="1:7" ht="15.75" thickBot="1" x14ac:dyDescent="0.3">
      <c r="A92" s="8"/>
      <c r="B92" s="8"/>
      <c r="C92" s="8"/>
      <c r="D92" s="9"/>
      <c r="E92" s="8"/>
      <c r="F92" s="18" t="s">
        <v>12</v>
      </c>
      <c r="G92" s="39">
        <f>SUM(G78:G90)</f>
        <v>0</v>
      </c>
    </row>
    <row r="93" spans="1:7" x14ac:dyDescent="0.25">
      <c r="A93" s="1"/>
      <c r="B93" s="1"/>
      <c r="C93" s="1"/>
      <c r="D93" s="1"/>
      <c r="E93" s="1"/>
      <c r="F93" s="1"/>
      <c r="G93" s="10"/>
    </row>
    <row r="94" spans="1:7" x14ac:dyDescent="0.25">
      <c r="A94" s="1"/>
      <c r="B94" s="1"/>
      <c r="C94" s="3" t="s">
        <v>33</v>
      </c>
      <c r="D94" s="11"/>
      <c r="E94" s="40"/>
      <c r="F94" s="12">
        <v>3.5000000000000003E-2</v>
      </c>
      <c r="G94" s="13">
        <f>+G92*F94</f>
        <v>0</v>
      </c>
    </row>
    <row r="95" spans="1:7" x14ac:dyDescent="0.25">
      <c r="A95" s="1"/>
      <c r="B95" s="1"/>
      <c r="C95" s="3" t="s">
        <v>13</v>
      </c>
      <c r="D95" s="11"/>
      <c r="E95" s="40"/>
      <c r="F95" s="12">
        <v>0.02</v>
      </c>
      <c r="G95" s="13">
        <f>+G92*F95</f>
        <v>0</v>
      </c>
    </row>
    <row r="96" spans="1:7" x14ac:dyDescent="0.25">
      <c r="A96" s="1"/>
      <c r="B96" s="1"/>
      <c r="C96" s="3" t="s">
        <v>34</v>
      </c>
      <c r="D96" s="3"/>
      <c r="E96" s="40"/>
      <c r="F96" s="12">
        <v>0.01</v>
      </c>
      <c r="G96" s="13">
        <f>+G92*F96</f>
        <v>0</v>
      </c>
    </row>
    <row r="97" spans="1:7" ht="15.75" x14ac:dyDescent="0.25">
      <c r="A97" s="1"/>
      <c r="B97" s="14"/>
      <c r="C97" s="3" t="s">
        <v>14</v>
      </c>
      <c r="D97" s="11"/>
      <c r="E97" s="40"/>
      <c r="F97" s="12">
        <v>1E-3</v>
      </c>
      <c r="G97" s="13">
        <f>+G92*F97</f>
        <v>0</v>
      </c>
    </row>
    <row r="98" spans="1:7" x14ac:dyDescent="0.25">
      <c r="A98" s="1"/>
      <c r="B98" s="15"/>
      <c r="C98" s="3" t="s">
        <v>15</v>
      </c>
      <c r="D98" s="11"/>
      <c r="E98" s="40"/>
      <c r="F98" s="12">
        <v>0.03</v>
      </c>
      <c r="G98" s="13">
        <f>+G92*F98</f>
        <v>0</v>
      </c>
    </row>
    <row r="99" spans="1:7" x14ac:dyDescent="0.25">
      <c r="A99" s="1"/>
      <c r="B99" s="1"/>
      <c r="C99" s="3" t="s">
        <v>17</v>
      </c>
      <c r="D99" s="11"/>
      <c r="E99" s="40"/>
      <c r="F99" s="12">
        <v>0.1</v>
      </c>
      <c r="G99" s="13">
        <f>+G92*F99</f>
        <v>0</v>
      </c>
    </row>
    <row r="100" spans="1:7" x14ac:dyDescent="0.25">
      <c r="A100" s="1"/>
      <c r="B100" s="1"/>
      <c r="C100" s="3" t="s">
        <v>35</v>
      </c>
      <c r="D100" s="41"/>
      <c r="E100" s="42"/>
      <c r="F100" s="43"/>
      <c r="G100" s="37">
        <f>SUM(G94:G99)</f>
        <v>0</v>
      </c>
    </row>
    <row r="101" spans="1:7" x14ac:dyDescent="0.25">
      <c r="A101" s="1"/>
      <c r="B101" s="1"/>
      <c r="C101" s="16"/>
      <c r="D101" s="44" t="s">
        <v>36</v>
      </c>
      <c r="E101" s="45">
        <v>0.18</v>
      </c>
      <c r="F101" s="12"/>
      <c r="G101" s="46">
        <f>G99*E101</f>
        <v>0</v>
      </c>
    </row>
    <row r="102" spans="1:7" ht="15.75" thickBot="1" x14ac:dyDescent="0.3">
      <c r="A102" s="1"/>
      <c r="B102" s="21"/>
      <c r="C102" s="1"/>
      <c r="D102" s="1"/>
      <c r="E102" s="1"/>
      <c r="F102" s="17"/>
      <c r="G102" s="1"/>
    </row>
    <row r="103" spans="1:7" ht="16.5" thickBot="1" x14ac:dyDescent="0.3">
      <c r="A103" s="1"/>
      <c r="B103" s="14" t="s">
        <v>19</v>
      </c>
      <c r="C103" s="1"/>
      <c r="D103" s="1"/>
      <c r="E103" s="18" t="s">
        <v>18</v>
      </c>
      <c r="F103" s="19"/>
      <c r="G103" s="20">
        <f>G92+G94+G95+G96+G97+G98+G99+G101</f>
        <v>0</v>
      </c>
    </row>
    <row r="104" spans="1:7" x14ac:dyDescent="0.25">
      <c r="A104" s="1"/>
      <c r="B104" s="15" t="s">
        <v>16</v>
      </c>
      <c r="E104" s="1"/>
      <c r="F104" s="1"/>
      <c r="G104" s="10"/>
    </row>
    <row r="105" spans="1:7" x14ac:dyDescent="0.25">
      <c r="B105" s="21"/>
    </row>
    <row r="106" spans="1:7" x14ac:dyDescent="0.25">
      <c r="B106" s="21"/>
      <c r="D106" s="21"/>
    </row>
    <row r="107" spans="1:7" x14ac:dyDescent="0.25">
      <c r="B107" s="21"/>
      <c r="D107" s="21"/>
      <c r="E107" s="47"/>
      <c r="F107" s="47"/>
    </row>
    <row r="108" spans="1:7" x14ac:dyDescent="0.25">
      <c r="B108" s="21"/>
      <c r="E108" s="21"/>
    </row>
    <row r="109" spans="1:7" x14ac:dyDescent="0.25">
      <c r="B109" s="61" t="s">
        <v>37</v>
      </c>
      <c r="C109" s="61"/>
      <c r="D109" s="61"/>
      <c r="E109" s="61"/>
      <c r="F109" s="61"/>
    </row>
    <row r="110" spans="1:7" x14ac:dyDescent="0.25">
      <c r="B110" s="61" t="s">
        <v>38</v>
      </c>
      <c r="C110" s="61"/>
      <c r="D110" s="61"/>
      <c r="E110" s="61"/>
      <c r="F110" s="61"/>
    </row>
    <row r="127" spans="1:7" ht="18.75" x14ac:dyDescent="0.3">
      <c r="A127" s="59" t="s">
        <v>0</v>
      </c>
      <c r="B127" s="59"/>
      <c r="C127" s="59"/>
      <c r="D127" s="59"/>
      <c r="E127" s="59"/>
      <c r="F127" s="59"/>
      <c r="G127" s="59"/>
    </row>
    <row r="128" spans="1:7" x14ac:dyDescent="0.25">
      <c r="A128" s="1"/>
      <c r="B128" s="1"/>
      <c r="C128" s="1"/>
      <c r="D128" s="1"/>
      <c r="E128" s="1"/>
      <c r="F128" s="2"/>
      <c r="G128" s="1"/>
    </row>
    <row r="129" spans="1:7" x14ac:dyDescent="0.25">
      <c r="A129" s="22" t="s">
        <v>1</v>
      </c>
      <c r="B129" s="23" t="s">
        <v>20</v>
      </c>
      <c r="C129" s="1"/>
      <c r="D129" s="1"/>
      <c r="E129" s="1"/>
      <c r="F129" s="1"/>
      <c r="G129" s="1"/>
    </row>
    <row r="130" spans="1:7" x14ac:dyDescent="0.25">
      <c r="A130" s="24" t="s">
        <v>2</v>
      </c>
      <c r="B130" s="25" t="s">
        <v>40</v>
      </c>
      <c r="C130" s="1"/>
      <c r="D130" s="1"/>
      <c r="E130" s="1"/>
      <c r="F130" s="1"/>
      <c r="G130" s="1"/>
    </row>
    <row r="131" spans="1:7" x14ac:dyDescent="0.25">
      <c r="A131" s="24" t="s">
        <v>39</v>
      </c>
      <c r="B131" s="25" t="s">
        <v>51</v>
      </c>
      <c r="C131" s="1"/>
      <c r="D131" s="1"/>
      <c r="E131" s="1"/>
      <c r="F131" s="1"/>
      <c r="G131" s="1"/>
    </row>
    <row r="132" spans="1:7" x14ac:dyDescent="0.25">
      <c r="A132" s="24" t="s">
        <v>3</v>
      </c>
      <c r="B132" s="26">
        <v>44562</v>
      </c>
      <c r="C132" s="1"/>
      <c r="D132" s="1"/>
      <c r="E132" s="1"/>
      <c r="F132" s="1"/>
      <c r="G132" s="1"/>
    </row>
    <row r="133" spans="1:7" x14ac:dyDescent="0.25">
      <c r="A133" s="60" t="s">
        <v>21</v>
      </c>
      <c r="B133" s="60"/>
      <c r="C133" s="27"/>
      <c r="D133" s="27"/>
      <c r="E133" s="27"/>
      <c r="F133" s="27"/>
      <c r="G133" s="27"/>
    </row>
    <row r="134" spans="1:7" ht="15.75" thickBot="1" x14ac:dyDescent="0.3">
      <c r="A134" s="25"/>
      <c r="B134" s="25" t="s">
        <v>53</v>
      </c>
    </row>
    <row r="135" spans="1:7" ht="15.75" thickBot="1" x14ac:dyDescent="0.3">
      <c r="A135" s="28" t="s">
        <v>4</v>
      </c>
      <c r="B135" s="29" t="s">
        <v>22</v>
      </c>
      <c r="C135" s="30" t="s">
        <v>5</v>
      </c>
      <c r="D135" s="29" t="s">
        <v>23</v>
      </c>
      <c r="E135" s="30" t="s">
        <v>24</v>
      </c>
      <c r="F135" s="29" t="s">
        <v>25</v>
      </c>
      <c r="G135" s="31" t="s">
        <v>6</v>
      </c>
    </row>
    <row r="137" spans="1:7" x14ac:dyDescent="0.25">
      <c r="A137" s="3">
        <v>1</v>
      </c>
      <c r="B137" s="3" t="s">
        <v>7</v>
      </c>
      <c r="C137" s="4"/>
      <c r="D137" s="5"/>
      <c r="E137" s="4"/>
      <c r="F137" s="6"/>
      <c r="G137" s="7"/>
    </row>
    <row r="138" spans="1:7" x14ac:dyDescent="0.25">
      <c r="A138" s="48">
        <v>1.1000000000000001</v>
      </c>
      <c r="B138" s="50" t="s">
        <v>47</v>
      </c>
      <c r="C138" s="4">
        <v>18</v>
      </c>
      <c r="D138" s="5" t="s">
        <v>42</v>
      </c>
      <c r="E138" s="4">
        <v>0</v>
      </c>
      <c r="F138" s="6">
        <f>E138*C138</f>
        <v>0</v>
      </c>
      <c r="G138" s="7"/>
    </row>
    <row r="139" spans="1:7" x14ac:dyDescent="0.25">
      <c r="A139" s="48">
        <v>1.2</v>
      </c>
      <c r="B139" s="48" t="s">
        <v>48</v>
      </c>
      <c r="C139" s="4">
        <v>18</v>
      </c>
      <c r="D139" s="5" t="s">
        <v>9</v>
      </c>
      <c r="E139" s="4">
        <v>0</v>
      </c>
      <c r="F139" s="6">
        <f>E139*C139</f>
        <v>0</v>
      </c>
      <c r="G139" s="7"/>
    </row>
    <row r="140" spans="1:7" x14ac:dyDescent="0.25">
      <c r="A140" s="48">
        <v>1.3</v>
      </c>
      <c r="B140" s="48" t="s">
        <v>49</v>
      </c>
      <c r="C140" s="4">
        <v>9</v>
      </c>
      <c r="D140" s="5" t="s">
        <v>8</v>
      </c>
      <c r="E140" s="4">
        <v>0</v>
      </c>
      <c r="F140" s="6">
        <f>E140*C140</f>
        <v>0</v>
      </c>
      <c r="G140" s="7"/>
    </row>
    <row r="141" spans="1:7" x14ac:dyDescent="0.25">
      <c r="A141" s="48">
        <v>1.4</v>
      </c>
      <c r="B141" s="48" t="s">
        <v>27</v>
      </c>
      <c r="C141" s="4">
        <v>18</v>
      </c>
      <c r="D141" s="5" t="s">
        <v>9</v>
      </c>
      <c r="E141" s="4">
        <v>0</v>
      </c>
      <c r="F141" s="6">
        <f>E141*C141</f>
        <v>0</v>
      </c>
      <c r="G141" s="7"/>
    </row>
    <row r="142" spans="1:7" x14ac:dyDescent="0.25">
      <c r="A142" s="48">
        <v>1.5</v>
      </c>
      <c r="B142" s="48" t="s">
        <v>50</v>
      </c>
      <c r="C142" s="4">
        <v>11.7</v>
      </c>
      <c r="D142" s="5" t="s">
        <v>8</v>
      </c>
      <c r="E142" s="4">
        <v>0</v>
      </c>
      <c r="F142" s="6">
        <f>E142*C142</f>
        <v>0</v>
      </c>
      <c r="G142" s="7"/>
    </row>
    <row r="143" spans="1:7" x14ac:dyDescent="0.25">
      <c r="A143" s="7"/>
      <c r="B143" s="7"/>
      <c r="C143" s="4"/>
      <c r="D143" s="5"/>
      <c r="E143" s="4"/>
      <c r="F143" s="6"/>
      <c r="G143" s="32">
        <f>F138+F139+F140+F141+F142</f>
        <v>0</v>
      </c>
    </row>
    <row r="144" spans="1:7" x14ac:dyDescent="0.25">
      <c r="A144" s="3">
        <v>2</v>
      </c>
      <c r="B144" s="3" t="s">
        <v>28</v>
      </c>
      <c r="C144" s="4"/>
      <c r="D144" s="5"/>
      <c r="E144" s="4"/>
      <c r="F144" s="6"/>
      <c r="G144" s="7"/>
    </row>
    <row r="145" spans="1:7" x14ac:dyDescent="0.25">
      <c r="A145" s="7"/>
      <c r="B145" s="33"/>
      <c r="C145" s="4"/>
      <c r="D145" s="5"/>
      <c r="E145" s="4"/>
      <c r="F145" s="6"/>
      <c r="G145" s="7"/>
    </row>
    <row r="146" spans="1:7" ht="29.25" x14ac:dyDescent="0.25">
      <c r="A146" s="7">
        <v>2.2000000000000002</v>
      </c>
      <c r="B146" s="33" t="s">
        <v>29</v>
      </c>
      <c r="C146" s="4">
        <v>5.4</v>
      </c>
      <c r="D146" s="5" t="s">
        <v>8</v>
      </c>
      <c r="E146" s="4">
        <v>0</v>
      </c>
      <c r="F146" s="6">
        <f>E146*C146</f>
        <v>0</v>
      </c>
      <c r="G146" s="7"/>
    </row>
    <row r="147" spans="1:7" x14ac:dyDescent="0.25">
      <c r="A147" s="7">
        <v>2.2999999999999998</v>
      </c>
      <c r="B147" s="7" t="s">
        <v>30</v>
      </c>
      <c r="C147" s="4">
        <v>158</v>
      </c>
      <c r="D147" s="5" t="s">
        <v>9</v>
      </c>
      <c r="E147" s="4">
        <v>0</v>
      </c>
      <c r="F147" s="6">
        <f>E147*C147</f>
        <v>0</v>
      </c>
      <c r="G147" s="7"/>
    </row>
    <row r="148" spans="1:7" x14ac:dyDescent="0.25">
      <c r="A148" s="7">
        <v>2.5</v>
      </c>
      <c r="B148" s="7" t="s">
        <v>31</v>
      </c>
      <c r="C148" s="4">
        <v>3.6</v>
      </c>
      <c r="D148" s="5" t="s">
        <v>8</v>
      </c>
      <c r="E148" s="4">
        <v>0</v>
      </c>
      <c r="F148" s="6">
        <f>E148*C148</f>
        <v>0</v>
      </c>
      <c r="G148" s="7"/>
    </row>
    <row r="149" spans="1:7" x14ac:dyDescent="0.25">
      <c r="A149" s="7"/>
      <c r="B149" s="7"/>
      <c r="C149" s="4"/>
      <c r="D149" s="5"/>
      <c r="E149" s="4"/>
      <c r="F149" s="6"/>
      <c r="G149" s="7"/>
    </row>
    <row r="150" spans="1:7" x14ac:dyDescent="0.25">
      <c r="A150" s="7"/>
      <c r="B150" s="7"/>
      <c r="C150" s="4"/>
      <c r="D150" s="5"/>
      <c r="E150" s="4"/>
      <c r="F150" s="6"/>
      <c r="G150" s="32">
        <f>F145+F146+F147+F148+F149</f>
        <v>0</v>
      </c>
    </row>
    <row r="151" spans="1:7" x14ac:dyDescent="0.25">
      <c r="A151" s="3">
        <v>3</v>
      </c>
      <c r="B151" s="3" t="s">
        <v>32</v>
      </c>
      <c r="C151" s="4"/>
      <c r="D151" s="5"/>
      <c r="E151" s="4"/>
      <c r="F151" s="6"/>
      <c r="G151" s="7"/>
    </row>
    <row r="152" spans="1:7" x14ac:dyDescent="0.25">
      <c r="A152" s="7">
        <v>3.1</v>
      </c>
      <c r="B152" s="7" t="s">
        <v>11</v>
      </c>
      <c r="C152" s="4">
        <v>1</v>
      </c>
      <c r="D152" s="5" t="s">
        <v>10</v>
      </c>
      <c r="E152" s="4">
        <v>0</v>
      </c>
      <c r="F152" s="6">
        <f>+E152</f>
        <v>0</v>
      </c>
      <c r="G152" s="7"/>
    </row>
    <row r="153" spans="1:7" x14ac:dyDescent="0.25">
      <c r="A153" s="7"/>
      <c r="B153" s="7"/>
      <c r="C153" s="4"/>
      <c r="D153" s="5"/>
      <c r="E153" s="4"/>
      <c r="F153" s="6"/>
      <c r="G153" s="32">
        <f>F152</f>
        <v>0</v>
      </c>
    </row>
    <row r="154" spans="1:7" x14ac:dyDescent="0.25">
      <c r="A154" s="3"/>
      <c r="B154" s="3"/>
      <c r="C154" s="4"/>
      <c r="D154" s="5"/>
      <c r="E154" s="4"/>
      <c r="F154" s="34"/>
      <c r="G154" s="35"/>
    </row>
    <row r="155" spans="1:7" x14ac:dyDescent="0.25">
      <c r="A155" s="7"/>
      <c r="B155" s="7"/>
      <c r="C155" s="4"/>
      <c r="D155" s="5"/>
      <c r="E155" s="4"/>
      <c r="F155" s="34"/>
      <c r="G155" s="35"/>
    </row>
    <row r="156" spans="1:7" ht="15.75" thickBot="1" x14ac:dyDescent="0.3">
      <c r="A156" s="7"/>
      <c r="B156" s="7"/>
      <c r="C156" s="36"/>
      <c r="D156" s="5"/>
      <c r="E156" s="36"/>
      <c r="F156" s="37"/>
      <c r="G156" s="38"/>
    </row>
    <row r="157" spans="1:7" ht="15.75" thickBot="1" x14ac:dyDescent="0.3">
      <c r="A157" s="8"/>
      <c r="B157" s="8"/>
      <c r="C157" s="8"/>
      <c r="D157" s="9"/>
      <c r="E157" s="8"/>
      <c r="F157" s="18" t="s">
        <v>12</v>
      </c>
      <c r="G157" s="39">
        <f>SUM(G143:G155)</f>
        <v>0</v>
      </c>
    </row>
    <row r="158" spans="1:7" x14ac:dyDescent="0.25">
      <c r="A158" s="1"/>
      <c r="B158" s="1"/>
      <c r="C158" s="1"/>
      <c r="D158" s="1"/>
      <c r="E158" s="1"/>
      <c r="F158" s="1"/>
      <c r="G158" s="10"/>
    </row>
    <row r="159" spans="1:7" x14ac:dyDescent="0.25">
      <c r="A159" s="1"/>
      <c r="B159" s="1"/>
      <c r="C159" s="3" t="s">
        <v>33</v>
      </c>
      <c r="D159" s="11"/>
      <c r="E159" s="40"/>
      <c r="F159" s="12">
        <v>3.5000000000000003E-2</v>
      </c>
      <c r="G159" s="13">
        <f>+G157*F159</f>
        <v>0</v>
      </c>
    </row>
    <row r="160" spans="1:7" x14ac:dyDescent="0.25">
      <c r="A160" s="1"/>
      <c r="B160" s="1"/>
      <c r="C160" s="3" t="s">
        <v>13</v>
      </c>
      <c r="D160" s="11"/>
      <c r="E160" s="40"/>
      <c r="F160" s="12">
        <v>0.02</v>
      </c>
      <c r="G160" s="13">
        <f>+G157*F160</f>
        <v>0</v>
      </c>
    </row>
    <row r="161" spans="1:7" x14ac:dyDescent="0.25">
      <c r="A161" s="1"/>
      <c r="B161" s="1"/>
      <c r="C161" s="3" t="s">
        <v>34</v>
      </c>
      <c r="D161" s="3"/>
      <c r="E161" s="40"/>
      <c r="F161" s="12">
        <v>0.01</v>
      </c>
      <c r="G161" s="13">
        <f>+G157*F161</f>
        <v>0</v>
      </c>
    </row>
    <row r="162" spans="1:7" ht="15.75" x14ac:dyDescent="0.25">
      <c r="A162" s="1"/>
      <c r="B162" s="14"/>
      <c r="C162" s="3" t="s">
        <v>14</v>
      </c>
      <c r="D162" s="11"/>
      <c r="E162" s="40"/>
      <c r="F162" s="12">
        <v>1E-3</v>
      </c>
      <c r="G162" s="13">
        <f>+G157*F162</f>
        <v>0</v>
      </c>
    </row>
    <row r="163" spans="1:7" x14ac:dyDescent="0.25">
      <c r="A163" s="1"/>
      <c r="B163" s="15"/>
      <c r="C163" s="3" t="s">
        <v>15</v>
      </c>
      <c r="D163" s="11"/>
      <c r="E163" s="40"/>
      <c r="F163" s="12">
        <v>0.03</v>
      </c>
      <c r="G163" s="13">
        <f>+G157*F163</f>
        <v>0</v>
      </c>
    </row>
    <row r="164" spans="1:7" x14ac:dyDescent="0.25">
      <c r="A164" s="1"/>
      <c r="B164" s="1"/>
      <c r="C164" s="3" t="s">
        <v>17</v>
      </c>
      <c r="D164" s="11"/>
      <c r="E164" s="40"/>
      <c r="F164" s="12">
        <v>0.1</v>
      </c>
      <c r="G164" s="13">
        <f>+G157*F164</f>
        <v>0</v>
      </c>
    </row>
    <row r="165" spans="1:7" x14ac:dyDescent="0.25">
      <c r="A165" s="1"/>
      <c r="B165" s="1"/>
      <c r="C165" s="3" t="s">
        <v>35</v>
      </c>
      <c r="D165" s="41"/>
      <c r="E165" s="42"/>
      <c r="F165" s="43"/>
      <c r="G165" s="37">
        <f>SUM(G159:G164)</f>
        <v>0</v>
      </c>
    </row>
    <row r="166" spans="1:7" x14ac:dyDescent="0.25">
      <c r="A166" s="1"/>
      <c r="B166" s="1"/>
      <c r="C166" s="16"/>
      <c r="D166" s="44" t="s">
        <v>36</v>
      </c>
      <c r="E166" s="45">
        <v>0.18</v>
      </c>
      <c r="F166" s="12"/>
      <c r="G166" s="46">
        <f>G164*E166</f>
        <v>0</v>
      </c>
    </row>
    <row r="167" spans="1:7" ht="15.75" thickBot="1" x14ac:dyDescent="0.3">
      <c r="A167" s="1"/>
      <c r="B167" s="21"/>
      <c r="C167" s="1"/>
      <c r="D167" s="1"/>
      <c r="E167" s="1"/>
      <c r="F167" s="17"/>
      <c r="G167" s="1"/>
    </row>
    <row r="168" spans="1:7" ht="16.5" thickBot="1" x14ac:dyDescent="0.3">
      <c r="A168" s="1"/>
      <c r="B168" s="14" t="s">
        <v>19</v>
      </c>
      <c r="C168" s="1"/>
      <c r="D168" s="1"/>
      <c r="E168" s="18" t="s">
        <v>18</v>
      </c>
      <c r="F168" s="19"/>
      <c r="G168" s="20">
        <f>G157+G159+G160+G161+G162+G163+G164+G166</f>
        <v>0</v>
      </c>
    </row>
    <row r="169" spans="1:7" x14ac:dyDescent="0.25">
      <c r="A169" s="1"/>
      <c r="B169" s="15" t="s">
        <v>16</v>
      </c>
      <c r="E169" s="1"/>
      <c r="F169" s="1"/>
      <c r="G169" s="10"/>
    </row>
    <row r="170" spans="1:7" x14ac:dyDescent="0.25">
      <c r="B170" s="21"/>
    </row>
    <row r="171" spans="1:7" x14ac:dyDescent="0.25">
      <c r="B171" s="21"/>
      <c r="D171" s="21"/>
    </row>
    <row r="172" spans="1:7" x14ac:dyDescent="0.25">
      <c r="B172" s="21"/>
      <c r="D172" s="21"/>
      <c r="E172" s="47"/>
      <c r="F172" s="47"/>
    </row>
    <row r="173" spans="1:7" x14ac:dyDescent="0.25">
      <c r="B173" s="21"/>
      <c r="E173" s="21"/>
    </row>
    <row r="174" spans="1:7" x14ac:dyDescent="0.25">
      <c r="B174" s="61" t="s">
        <v>37</v>
      </c>
      <c r="C174" s="61"/>
      <c r="D174" s="61"/>
      <c r="E174" s="61"/>
      <c r="F174" s="61"/>
    </row>
    <row r="175" spans="1:7" x14ac:dyDescent="0.25">
      <c r="B175" s="61" t="s">
        <v>38</v>
      </c>
      <c r="C175" s="61"/>
      <c r="D175" s="61"/>
      <c r="E175" s="61"/>
      <c r="F175" s="61"/>
    </row>
  </sheetData>
  <mergeCells count="12">
    <mergeCell ref="A10:G10"/>
    <mergeCell ref="A16:B16"/>
    <mergeCell ref="B174:F174"/>
    <mergeCell ref="B175:F175"/>
    <mergeCell ref="B46:F46"/>
    <mergeCell ref="B47:F47"/>
    <mergeCell ref="A62:G62"/>
    <mergeCell ref="A68:B68"/>
    <mergeCell ref="B109:F109"/>
    <mergeCell ref="B110:F110"/>
    <mergeCell ref="A127:G127"/>
    <mergeCell ref="A133:B133"/>
  </mergeCells>
  <pageMargins left="0.7" right="0.7" top="0.75" bottom="0.75" header="0.3" footer="0.3"/>
  <pageSetup scale="66" orientation="portrait" r:id="rId1"/>
  <rowBreaks count="2" manualBreakCount="2">
    <brk id="49" max="16383" man="1"/>
    <brk id="10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cp:lastPrinted>2022-02-24T14:33:46Z</cp:lastPrinted>
  <dcterms:created xsi:type="dcterms:W3CDTF">2022-02-20T15:30:30Z</dcterms:created>
  <dcterms:modified xsi:type="dcterms:W3CDTF">2022-02-25T13:53:54Z</dcterms:modified>
</cp:coreProperties>
</file>