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10\"/>
    </mc:Choice>
  </mc:AlternateContent>
  <bookViews>
    <workbookView xWindow="0" yWindow="0" windowWidth="20490" windowHeight="8235"/>
  </bookViews>
  <sheets>
    <sheet name="PRESUPUESTO" sheetId="1" r:id="rId1"/>
    <sheet name="CUBICACION" sheetId="2" r:id="rId2"/>
  </sheets>
  <definedNames>
    <definedName name="_xlnm.Print_Area" localSheetId="1">CUBICACION!$A$1:$Q$60</definedName>
    <definedName name="_xlnm.Print_Area" localSheetId="0">PRESUPUESTO!$A$1:$G$52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30" i="1" l="1"/>
  <c r="F23" i="1"/>
  <c r="F22" i="1"/>
  <c r="F21" i="1" l="1"/>
  <c r="F29" i="1" l="1"/>
  <c r="F28" i="1"/>
  <c r="F27" i="1"/>
  <c r="G41" i="2"/>
  <c r="P41" i="2"/>
  <c r="Q41" i="2" l="1"/>
  <c r="E43" i="2"/>
  <c r="M41" i="2"/>
  <c r="H8" i="2"/>
  <c r="M45" i="2" l="1"/>
  <c r="M47" i="2"/>
  <c r="M49" i="2"/>
  <c r="M46" i="2"/>
  <c r="M48" i="2"/>
  <c r="M50" i="2"/>
  <c r="M52" i="2" s="1"/>
  <c r="E46" i="2"/>
  <c r="E48" i="2"/>
  <c r="E50" i="2"/>
  <c r="E52" i="2" s="1"/>
  <c r="E45" i="2"/>
  <c r="E47" i="2"/>
  <c r="E49" i="2"/>
  <c r="E54" i="2" l="1"/>
  <c r="H3" i="2" s="1"/>
  <c r="H5" i="2" s="1"/>
  <c r="P56" i="2" s="1"/>
  <c r="M54" i="2"/>
  <c r="P58" i="2" l="1"/>
  <c r="F26" i="1" l="1"/>
  <c r="G31" i="1" s="1"/>
  <c r="F20" i="1"/>
  <c r="F19" i="1"/>
  <c r="G24" i="1" l="1"/>
  <c r="G35" i="1"/>
  <c r="G38" i="1" s="1"/>
  <c r="G42" i="1" l="1"/>
  <c r="G44" i="1" s="1"/>
  <c r="G40" i="1"/>
  <c r="G37" i="1"/>
  <c r="G41" i="1"/>
  <c r="G39" i="1"/>
  <c r="G46" i="1" l="1"/>
</calcChain>
</file>

<file path=xl/sharedStrings.xml><?xml version="1.0" encoding="utf-8"?>
<sst xmlns="http://schemas.openxmlformats.org/spreadsheetml/2006/main" count="105" uniqueCount="84">
  <si>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</si>
  <si>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</si>
  <si>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</si>
  <si>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</si>
  <si>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</si>
  <si>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</si>
  <si>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</si>
  <si>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PA</t>
  </si>
  <si>
    <t>M3</t>
  </si>
  <si>
    <t>M2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</si>
  <si>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</si>
  <si>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</si>
  <si>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</si>
  <si>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</si>
  <si>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</si>
  <si>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</si>
  <si>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 xml:space="preserve">TOTAL GENERAL RD$                 </t>
  </si>
  <si>
    <t>PREPARADO POR:</t>
  </si>
  <si>
    <t>DIRECTOR OBRAS MUNICIPALES</t>
  </si>
  <si>
    <t>SEGURO, POILZAS Y FIANZAS</t>
  </si>
  <si>
    <t>ITBS</t>
  </si>
  <si>
    <t>(PRESUPUESTO PARTICIPATIVO)</t>
  </si>
  <si>
    <t>OBRA:</t>
  </si>
  <si>
    <t>SECTOR:</t>
  </si>
  <si>
    <t>FECHA:</t>
  </si>
  <si>
    <t>PRELIMINARES</t>
  </si>
  <si>
    <t xml:space="preserve">AYUNTAMIENTO MUNICIPAL DE BANI </t>
  </si>
  <si>
    <t>Monto Contrato Original:</t>
  </si>
  <si>
    <t>Proyecto No.</t>
  </si>
  <si>
    <t>Monto Addendum a Contrato:</t>
  </si>
  <si>
    <t>Monto de Avance :</t>
  </si>
  <si>
    <t>Fecha</t>
  </si>
  <si>
    <t>Contrato +Addendum+ Adicionales:</t>
  </si>
  <si>
    <t>Contratista:</t>
  </si>
  <si>
    <t>Inicio  Contractual de la Obra:</t>
  </si>
  <si>
    <t xml:space="preserve">A firmarse con la firma del acta de inicio de obra </t>
  </si>
  <si>
    <t>Direccion</t>
  </si>
  <si>
    <t>Adicional Aprobado(%):</t>
  </si>
  <si>
    <t>CUBICADO ANTERIOR</t>
  </si>
  <si>
    <t>CUBICADO ACTUAL</t>
  </si>
  <si>
    <t>CUBICADO ACUMULADO</t>
  </si>
  <si>
    <t>% Ejecutado</t>
  </si>
  <si>
    <t xml:space="preserve">No. </t>
  </si>
  <si>
    <t>Descripcion</t>
  </si>
  <si>
    <t>Cantidad</t>
  </si>
  <si>
    <t>Unidad</t>
  </si>
  <si>
    <t>Precio</t>
  </si>
  <si>
    <t>Sub-Total</t>
  </si>
  <si>
    <t>Total</t>
  </si>
  <si>
    <t>VALOR RD$</t>
  </si>
  <si>
    <t>SUBTOTAL</t>
  </si>
  <si>
    <t>SUB-TOTAL</t>
  </si>
  <si>
    <t>SUB-TOTAL GENERAL</t>
  </si>
  <si>
    <t>GASTOS INDIRECTOS</t>
  </si>
  <si>
    <t>SEGUROS POILZAS Y FIANZAS</t>
  </si>
  <si>
    <t>PENSION Y JUBILACIONES</t>
  </si>
  <si>
    <t>Gastos Administrativos</t>
  </si>
  <si>
    <t>Sup. Y Direccion</t>
  </si>
  <si>
    <t>ITBS DE DIRECCION TECNICA</t>
  </si>
  <si>
    <t>TOTAL GENERAL</t>
  </si>
  <si>
    <t>AVANCE INICIAL</t>
  </si>
  <si>
    <t>ING. ANDRES DE LOS SANTOS</t>
  </si>
  <si>
    <t>TOTAL A PAGAR</t>
  </si>
  <si>
    <t>DIRECTOR PLANEAMIENTO URBANO</t>
  </si>
  <si>
    <t>ENCARGADO OFICINA TECNICA</t>
  </si>
  <si>
    <t>PALOMA FRANJUL</t>
  </si>
  <si>
    <t>ARQ. ANGEL MAÑAN</t>
  </si>
  <si>
    <t>ING. MILCIADES DIAZ</t>
  </si>
  <si>
    <t>Descripción:</t>
  </si>
  <si>
    <t xml:space="preserve">CUBICACION </t>
  </si>
  <si>
    <t>HORMIGON EN:</t>
  </si>
  <si>
    <t>UNIDAD</t>
  </si>
  <si>
    <t>CONSTRUCCION PARED LATERAL NORTE 21.20 ML</t>
  </si>
  <si>
    <t>FUNDO SUR (CENTRO COMUNAL)</t>
  </si>
  <si>
    <t>DEMOLICION DE MURO PARA COLUMNA</t>
  </si>
  <si>
    <t>DEMOLICION DE ACERA PARA EXC DE COLUMNA</t>
  </si>
  <si>
    <t>BOTE DE MATERIAL DEMOLIDO Y EXCAVADO</t>
  </si>
  <si>
    <t>DESMONTE DE MALLA CICLONICA</t>
  </si>
  <si>
    <t>REPOSICION DE ACERA</t>
  </si>
  <si>
    <t>EXCAVACION DE ZAPATA PARA COLUMNA 0.80 X 0.80 X 0.70</t>
  </si>
  <si>
    <t>ZAPATA DE COLUMNA 4 DE 1/2"</t>
  </si>
  <si>
    <t>COLUMNA 4 de 1/2" EST. 3/8"@0.20</t>
  </si>
  <si>
    <t>MURO DE BLOCK 6"</t>
  </si>
  <si>
    <t>VIGA DE AMARRE 4 de 3/8" EST. 3/8" @0.20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</si>
</sst>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[$-F800]dddd\,\ mmmm\ dd\,\ yyyy"/>
    <numFmt numFmtId="166" formatCode="_-* #,##0.00_-;\-* #,##0.00_-;_-* &quot;-&quot;??_-;_-@_-"/>
    <numFmt numFmtId="167" formatCode="&quot;RD$&quot;#,##0.00_);\(&quot;RD$&quot;#,##0.00\)"/>
    <numFmt numFmtId="168" formatCode="_-* #,##0.00\ _€_-;\-* #,##0.00\ _€_-;_-* &quot;-&quot;??\ _€_-;_-@_-"/>
    <numFmt numFmtId="169" formatCode="[$-409]dd\-mmm\-yy;@"/>
    <numFmt numFmtId="170" formatCode="#,##0.000_);\(#,##0.000\)"/>
    <numFmt numFmtId="171" formatCode="_-&quot;RD$&quot;* #,##0.00_-;\-&quot;RD$&quot;* #,##0.00_-;_-&quot;RD$&quot;* &quot;-&quot;??_-;_-@_-"/>
    <numFmt numFmtId="172" formatCode="#,##0.0"/>
    <numFmt numFmtId="173" formatCode="#,##0.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</font>
    <font>
      <b/>
      <sz val="10"/>
      <name val="Arial"/>
      <family val="2"/>
    </font>
    <font>
      <sz val="12"/>
      <name val="Arial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8">
    <xf numFmtId="0" fontId="0" fillId="0" borderId="0" xfId="0"/>
    <xf numFmtId="0" fontId="2" fillId="2" borderId="1" xfId="0" applyFont="1" applyFill="1" applyBorder="1" applyAlignment="1">
      <alignment horizontal="left"/>
    </xf>
    <xf numFmtId="4" fontId="0" fillId="2" borderId="1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4" fontId="0" fillId="2" borderId="1" xfId="0" applyNumberFormat="1" applyFont="1" applyFill="1" applyBorder="1"/>
    <xf numFmtId="0" fontId="2" fillId="2" borderId="1" xfId="0" applyFont="1" applyFill="1" applyBorder="1"/>
    <xf numFmtId="0" fontId="0" fillId="2" borderId="1" xfId="0" applyFont="1" applyFill="1" applyBorder="1" applyAlignment="1"/>
    <xf numFmtId="0" fontId="2" fillId="0" borderId="1" xfId="0" applyFont="1" applyBorder="1"/>
    <xf numFmtId="0" fontId="0" fillId="0" borderId="1" xfId="0" applyFont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4" fontId="2" fillId="0" borderId="1" xfId="0" applyNumberFormat="1" applyFont="1" applyFill="1" applyBorder="1"/>
    <xf numFmtId="4" fontId="0" fillId="0" borderId="1" xfId="0" quotePrefix="1" applyNumberFormat="1" applyFont="1" applyBorder="1" applyAlignment="1">
      <alignment horizontal="right"/>
    </xf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0" fontId="0" fillId="0" borderId="5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3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0" fillId="0" borderId="0" xfId="0" applyBorder="1"/>
    <xf numFmtId="165" fontId="0" fillId="0" borderId="0" xfId="0" applyNumberFormat="1" applyBorder="1"/>
    <xf numFmtId="0" fontId="2" fillId="2" borderId="1" xfId="0" applyFont="1" applyFill="1" applyBorder="1" applyAlignment="1"/>
    <xf numFmtId="0" fontId="2" fillId="0" borderId="1" xfId="0" applyFont="1" applyBorder="1" applyAlignment="1"/>
    <xf numFmtId="4" fontId="0" fillId="0" borderId="1" xfId="0" applyNumberFormat="1" applyFont="1" applyBorder="1" applyAlignment="1"/>
    <xf numFmtId="1" fontId="2" fillId="0" borderId="1" xfId="0" applyNumberFormat="1" applyFont="1" applyBorder="1" applyAlignment="1"/>
    <xf numFmtId="2" fontId="0" fillId="0" borderId="1" xfId="0" applyNumberFormat="1" applyFont="1" applyBorder="1" applyAlignment="1"/>
    <xf numFmtId="2" fontId="0" fillId="0" borderId="1" xfId="0" applyNumberFormat="1" applyFont="1" applyFill="1" applyBorder="1" applyAlignment="1"/>
    <xf numFmtId="0" fontId="2" fillId="0" borderId="1" xfId="0" applyNumberFormat="1" applyFont="1" applyBorder="1" applyAlignment="1"/>
    <xf numFmtId="3" fontId="2" fillId="0" borderId="1" xfId="0" applyNumberFormat="1" applyFont="1" applyBorder="1" applyAlignment="1"/>
    <xf numFmtId="0" fontId="13" fillId="0" borderId="7" xfId="0" applyFont="1" applyFill="1" applyBorder="1"/>
    <xf numFmtId="0" fontId="13" fillId="0" borderId="8" xfId="0" applyFont="1" applyFill="1" applyBorder="1"/>
    <xf numFmtId="0" fontId="13" fillId="0" borderId="0" xfId="0" applyFont="1" applyFill="1" applyBorder="1"/>
    <xf numFmtId="0" fontId="13" fillId="0" borderId="10" xfId="0" applyFont="1" applyFill="1" applyBorder="1"/>
    <xf numFmtId="0" fontId="13" fillId="0" borderId="12" xfId="0" applyFont="1" applyFill="1" applyBorder="1"/>
    <xf numFmtId="0" fontId="13" fillId="0" borderId="13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19" xfId="0" applyFont="1" applyFill="1" applyBorder="1" applyAlignment="1">
      <alignment horizontal="center"/>
    </xf>
    <xf numFmtId="0" fontId="0" fillId="0" borderId="1" xfId="0" applyBorder="1"/>
    <xf numFmtId="43" fontId="14" fillId="0" borderId="1" xfId="1" applyFont="1" applyFill="1" applyBorder="1" applyAlignment="1">
      <alignment horizontal="center"/>
    </xf>
    <xf numFmtId="43" fontId="14" fillId="0" borderId="19" xfId="0" applyNumberFormat="1" applyFont="1" applyFill="1" applyBorder="1" applyAlignment="1">
      <alignment horizontal="center"/>
    </xf>
    <xf numFmtId="9" fontId="14" fillId="0" borderId="22" xfId="2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2" fillId="0" borderId="5" xfId="0" applyFont="1" applyBorder="1"/>
    <xf numFmtId="0" fontId="0" fillId="0" borderId="5" xfId="0" applyBorder="1"/>
    <xf numFmtId="0" fontId="0" fillId="0" borderId="23" xfId="0" applyBorder="1"/>
    <xf numFmtId="0" fontId="0" fillId="0" borderId="25" xfId="0" applyBorder="1"/>
    <xf numFmtId="0" fontId="0" fillId="0" borderId="26" xfId="0" applyBorder="1"/>
    <xf numFmtId="49" fontId="0" fillId="0" borderId="1" xfId="0" applyNumberFormat="1" applyBorder="1" applyAlignment="1"/>
    <xf numFmtId="43" fontId="2" fillId="0" borderId="1" xfId="1" applyFont="1" applyFill="1" applyBorder="1" applyAlignment="1"/>
    <xf numFmtId="0" fontId="0" fillId="0" borderId="28" xfId="0" applyFont="1" applyBorder="1"/>
    <xf numFmtId="9" fontId="0" fillId="0" borderId="29" xfId="2" applyFont="1" applyBorder="1"/>
    <xf numFmtId="0" fontId="0" fillId="3" borderId="30" xfId="0" applyFill="1" applyBorder="1"/>
    <xf numFmtId="0" fontId="0" fillId="3" borderId="31" xfId="0" applyFill="1" applyBorder="1"/>
    <xf numFmtId="43" fontId="0" fillId="3" borderId="32" xfId="0" applyNumberFormat="1" applyFill="1" applyBorder="1"/>
    <xf numFmtId="43" fontId="0" fillId="3" borderId="31" xfId="0" applyNumberFormat="1" applyFill="1" applyBorder="1"/>
    <xf numFmtId="9" fontId="0" fillId="3" borderId="32" xfId="2" applyFont="1" applyFill="1" applyBorder="1"/>
    <xf numFmtId="0" fontId="0" fillId="0" borderId="33" xfId="0" applyBorder="1"/>
    <xf numFmtId="171" fontId="2" fillId="0" borderId="34" xfId="0" applyNumberFormat="1" applyFont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15" xfId="0" applyBorder="1"/>
    <xf numFmtId="0" fontId="0" fillId="0" borderId="38" xfId="0" applyBorder="1"/>
    <xf numFmtId="0" fontId="0" fillId="0" borderId="39" xfId="0" applyBorder="1"/>
    <xf numFmtId="0" fontId="0" fillId="0" borderId="19" xfId="0" applyBorder="1"/>
    <xf numFmtId="0" fontId="0" fillId="0" borderId="40" xfId="0" applyBorder="1"/>
    <xf numFmtId="10" fontId="0" fillId="0" borderId="1" xfId="2" applyNumberFormat="1" applyFont="1" applyBorder="1"/>
    <xf numFmtId="171" fontId="0" fillId="0" borderId="1" xfId="0" applyNumberFormat="1" applyBorder="1"/>
    <xf numFmtId="171" fontId="0" fillId="0" borderId="21" xfId="0" applyNumberFormat="1" applyFont="1" applyBorder="1"/>
    <xf numFmtId="0" fontId="2" fillId="0" borderId="40" xfId="0" applyFont="1" applyBorder="1"/>
    <xf numFmtId="171" fontId="0" fillId="0" borderId="1" xfId="0" applyNumberFormat="1" applyFont="1" applyBorder="1" applyAlignment="1">
      <alignment wrapText="1"/>
    </xf>
    <xf numFmtId="171" fontId="2" fillId="0" borderId="19" xfId="0" applyNumberFormat="1" applyFont="1" applyBorder="1"/>
    <xf numFmtId="9" fontId="0" fillId="0" borderId="1" xfId="2" applyFont="1" applyBorder="1"/>
    <xf numFmtId="171" fontId="2" fillId="0" borderId="1" xfId="0" applyNumberFormat="1" applyFont="1" applyBorder="1"/>
    <xf numFmtId="9" fontId="0" fillId="0" borderId="1" xfId="0" applyNumberFormat="1" applyBorder="1"/>
    <xf numFmtId="0" fontId="0" fillId="0" borderId="9" xfId="0" applyBorder="1"/>
    <xf numFmtId="0" fontId="2" fillId="0" borderId="24" xfId="0" applyFont="1" applyBorder="1"/>
    <xf numFmtId="0" fontId="2" fillId="0" borderId="41" xfId="0" applyFont="1" applyBorder="1"/>
    <xf numFmtId="0" fontId="0" fillId="0" borderId="24" xfId="0" applyBorder="1"/>
    <xf numFmtId="0" fontId="0" fillId="0" borderId="11" xfId="0" applyBorder="1"/>
    <xf numFmtId="0" fontId="0" fillId="0" borderId="12" xfId="0" applyBorder="1"/>
    <xf numFmtId="0" fontId="9" fillId="3" borderId="2" xfId="0" applyFont="1" applyFill="1" applyBorder="1"/>
    <xf numFmtId="0" fontId="9" fillId="3" borderId="4" xfId="0" applyFont="1" applyFill="1" applyBorder="1"/>
    <xf numFmtId="171" fontId="9" fillId="3" borderId="3" xfId="0" applyNumberFormat="1" applyFont="1" applyFill="1" applyBorder="1"/>
    <xf numFmtId="0" fontId="0" fillId="0" borderId="42" xfId="0" applyBorder="1"/>
    <xf numFmtId="0" fontId="0" fillId="0" borderId="30" xfId="0" applyBorder="1"/>
    <xf numFmtId="0" fontId="0" fillId="0" borderId="31" xfId="0" applyBorder="1"/>
    <xf numFmtId="171" fontId="9" fillId="0" borderId="32" xfId="0" applyNumberFormat="1" applyFont="1" applyBorder="1"/>
    <xf numFmtId="0" fontId="9" fillId="0" borderId="43" xfId="0" applyFont="1" applyBorder="1"/>
    <xf numFmtId="0" fontId="9" fillId="0" borderId="31" xfId="0" applyFont="1" applyBorder="1"/>
    <xf numFmtId="171" fontId="9" fillId="0" borderId="31" xfId="0" applyNumberFormat="1" applyFont="1" applyBorder="1"/>
    <xf numFmtId="0" fontId="0" fillId="0" borderId="32" xfId="0" applyBorder="1"/>
    <xf numFmtId="171" fontId="9" fillId="3" borderId="32" xfId="0" applyNumberFormat="1" applyFont="1" applyFill="1" applyBorder="1"/>
    <xf numFmtId="0" fontId="9" fillId="0" borderId="0" xfId="0" applyFont="1" applyFill="1" applyBorder="1"/>
    <xf numFmtId="171" fontId="9" fillId="0" borderId="0" xfId="0" applyNumberFormat="1" applyFont="1" applyFill="1" applyBorder="1"/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left"/>
    </xf>
    <xf numFmtId="4" fontId="0" fillId="2" borderId="16" xfId="0" applyNumberFormat="1" applyFont="1" applyFill="1" applyBorder="1" applyAlignment="1">
      <alignment horizontal="right"/>
    </xf>
    <xf numFmtId="4" fontId="0" fillId="2" borderId="16" xfId="0" applyNumberFormat="1" applyFont="1" applyFill="1" applyBorder="1" applyAlignment="1">
      <alignment horizontal="center"/>
    </xf>
    <xf numFmtId="170" fontId="15" fillId="0" borderId="40" xfId="0" applyNumberFormat="1" applyFont="1" applyFill="1" applyBorder="1" applyAlignment="1" applyProtection="1">
      <alignment horizontal="center" vertical="center" wrapText="1"/>
    </xf>
    <xf numFmtId="43" fontId="0" fillId="0" borderId="40" xfId="1" applyFont="1" applyBorder="1"/>
    <xf numFmtId="43" fontId="0" fillId="0" borderId="40" xfId="1" applyFont="1" applyBorder="1" applyAlignment="1">
      <alignment horizontal="center"/>
    </xf>
    <xf numFmtId="0" fontId="0" fillId="0" borderId="41" xfId="0" applyFont="1" applyBorder="1"/>
    <xf numFmtId="0" fontId="14" fillId="0" borderId="15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4" fontId="0" fillId="2" borderId="20" xfId="0" applyNumberFormat="1" applyFont="1" applyFill="1" applyBorder="1" applyAlignment="1">
      <alignment horizontal="right"/>
    </xf>
    <xf numFmtId="4" fontId="0" fillId="2" borderId="21" xfId="0" applyNumberFormat="1" applyFont="1" applyFill="1" applyBorder="1" applyAlignment="1">
      <alignment horizontal="right"/>
    </xf>
    <xf numFmtId="43" fontId="0" fillId="0" borderId="20" xfId="1" applyFont="1" applyBorder="1" applyAlignment="1">
      <alignment horizontal="center"/>
    </xf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/>
    <xf numFmtId="0" fontId="14" fillId="0" borderId="48" xfId="0" applyFont="1" applyFill="1" applyBorder="1" applyAlignment="1">
      <alignment horizontal="center"/>
    </xf>
    <xf numFmtId="0" fontId="14" fillId="0" borderId="44" xfId="0" applyFont="1" applyFill="1" applyBorder="1" applyAlignment="1">
      <alignment horizontal="center"/>
    </xf>
    <xf numFmtId="0" fontId="14" fillId="0" borderId="49" xfId="0" applyFont="1" applyFill="1" applyBorder="1" applyAlignment="1">
      <alignment horizontal="center"/>
    </xf>
    <xf numFmtId="0" fontId="14" fillId="0" borderId="50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9" fillId="3" borderId="1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/>
    </xf>
    <xf numFmtId="0" fontId="9" fillId="3" borderId="47" xfId="0" applyFont="1" applyFill="1" applyBorder="1" applyAlignment="1">
      <alignment horizontal="center"/>
    </xf>
    <xf numFmtId="0" fontId="18" fillId="4" borderId="18" xfId="0" applyFont="1" applyFill="1" applyBorder="1" applyAlignment="1">
      <alignment horizontal="center"/>
    </xf>
    <xf numFmtId="0" fontId="9" fillId="3" borderId="52" xfId="0" applyFont="1" applyFill="1" applyBorder="1" applyAlignment="1">
      <alignment horizontal="center"/>
    </xf>
    <xf numFmtId="0" fontId="0" fillId="2" borderId="38" xfId="0" applyFont="1" applyFill="1" applyBorder="1"/>
    <xf numFmtId="0" fontId="0" fillId="2" borderId="19" xfId="0" applyFont="1" applyFill="1" applyBorder="1"/>
    <xf numFmtId="4" fontId="2" fillId="2" borderId="19" xfId="0" applyNumberFormat="1" applyFont="1" applyFill="1" applyBorder="1"/>
    <xf numFmtId="0" fontId="2" fillId="2" borderId="19" xfId="0" applyFont="1" applyFill="1" applyBorder="1"/>
    <xf numFmtId="4" fontId="2" fillId="0" borderId="19" xfId="0" applyNumberFormat="1" applyFont="1" applyBorder="1"/>
    <xf numFmtId="0" fontId="2" fillId="0" borderId="19" xfId="0" applyFont="1" applyBorder="1"/>
    <xf numFmtId="8" fontId="0" fillId="0" borderId="28" xfId="0" applyNumberFormat="1" applyBorder="1"/>
    <xf numFmtId="0" fontId="14" fillId="0" borderId="53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0" fillId="0" borderId="54" xfId="0" applyFont="1" applyBorder="1"/>
    <xf numFmtId="0" fontId="0" fillId="0" borderId="33" xfId="0" applyFont="1" applyBorder="1"/>
    <xf numFmtId="0" fontId="0" fillId="0" borderId="55" xfId="0" applyFont="1" applyBorder="1"/>
    <xf numFmtId="0" fontId="0" fillId="3" borderId="32" xfId="0" applyFill="1" applyBorder="1"/>
    <xf numFmtId="0" fontId="2" fillId="0" borderId="1" xfId="0" applyFont="1" applyFill="1" applyBorder="1"/>
    <xf numFmtId="0" fontId="2" fillId="0" borderId="20" xfId="0" applyFont="1" applyFill="1" applyBorder="1"/>
    <xf numFmtId="0" fontId="0" fillId="0" borderId="1" xfId="0" applyFill="1" applyBorder="1"/>
    <xf numFmtId="0" fontId="0" fillId="0" borderId="19" xfId="0" applyFill="1" applyBorder="1"/>
    <xf numFmtId="43" fontId="2" fillId="0" borderId="5" xfId="1" applyFont="1" applyFill="1" applyBorder="1" applyAlignment="1"/>
    <xf numFmtId="43" fontId="2" fillId="0" borderId="5" xfId="0" applyNumberFormat="1" applyFont="1" applyFill="1" applyBorder="1"/>
    <xf numFmtId="43" fontId="0" fillId="0" borderId="5" xfId="0" applyNumberFormat="1" applyBorder="1"/>
    <xf numFmtId="0" fontId="9" fillId="3" borderId="30" xfId="0" applyFont="1" applyFill="1" applyBorder="1"/>
    <xf numFmtId="0" fontId="2" fillId="3" borderId="31" xfId="0" applyFont="1" applyFill="1" applyBorder="1"/>
    <xf numFmtId="4" fontId="9" fillId="3" borderId="32" xfId="0" applyNumberFormat="1" applyFont="1" applyFill="1" applyBorder="1"/>
    <xf numFmtId="0" fontId="2" fillId="0" borderId="38" xfId="0" applyFont="1" applyFill="1" applyBorder="1"/>
    <xf numFmtId="171" fontId="9" fillId="3" borderId="30" xfId="0" applyNumberFormat="1" applyFont="1" applyFill="1" applyBorder="1"/>
    <xf numFmtId="0" fontId="2" fillId="3" borderId="32" xfId="0" applyFont="1" applyFill="1" applyBorder="1"/>
    <xf numFmtId="0" fontId="2" fillId="0" borderId="19" xfId="0" applyFont="1" applyFill="1" applyBorder="1"/>
    <xf numFmtId="171" fontId="0" fillId="0" borderId="44" xfId="0" applyNumberFormat="1" applyBorder="1"/>
    <xf numFmtId="0" fontId="0" fillId="0" borderId="44" xfId="0" applyBorder="1"/>
    <xf numFmtId="0" fontId="0" fillId="0" borderId="49" xfId="0" applyBorder="1"/>
    <xf numFmtId="0" fontId="2" fillId="3" borderId="30" xfId="0" applyFont="1" applyFill="1" applyBorder="1"/>
    <xf numFmtId="0" fontId="9" fillId="0" borderId="56" xfId="0" applyFont="1" applyFill="1" applyBorder="1"/>
    <xf numFmtId="0" fontId="2" fillId="0" borderId="39" xfId="0" applyFont="1" applyFill="1" applyBorder="1"/>
    <xf numFmtId="0" fontId="9" fillId="3" borderId="18" xfId="0" applyFont="1" applyFill="1" applyBorder="1"/>
    <xf numFmtId="0" fontId="9" fillId="0" borderId="57" xfId="0" applyFont="1" applyFill="1" applyBorder="1"/>
    <xf numFmtId="0" fontId="2" fillId="0" borderId="40" xfId="0" applyFont="1" applyFill="1" applyBorder="1"/>
    <xf numFmtId="43" fontId="19" fillId="0" borderId="6" xfId="3" applyFont="1" applyFill="1" applyBorder="1" applyAlignment="1">
      <alignment vertical="center"/>
    </xf>
    <xf numFmtId="0" fontId="1" fillId="0" borderId="7" xfId="0" applyFont="1" applyFill="1" applyBorder="1"/>
    <xf numFmtId="0" fontId="1" fillId="0" borderId="0" xfId="0" applyFont="1" applyFill="1" applyBorder="1"/>
    <xf numFmtId="0" fontId="1" fillId="0" borderId="12" xfId="0" applyFont="1" applyFill="1" applyBorder="1"/>
    <xf numFmtId="0" fontId="23" fillId="0" borderId="7" xfId="4" applyFont="1" applyFill="1" applyBorder="1" applyAlignment="1">
      <alignment vertical="center"/>
    </xf>
    <xf numFmtId="0" fontId="19" fillId="0" borderId="7" xfId="5" applyFont="1" applyFill="1" applyBorder="1" applyAlignment="1">
      <alignment horizontal="left" vertical="center"/>
    </xf>
    <xf numFmtId="167" fontId="19" fillId="0" borderId="7" xfId="6" applyNumberFormat="1" applyFont="1" applyFill="1" applyBorder="1" applyAlignment="1">
      <alignment horizontal="left" vertical="center"/>
    </xf>
    <xf numFmtId="167" fontId="23" fillId="0" borderId="7" xfId="4" applyNumberFormat="1" applyFont="1" applyFill="1" applyBorder="1" applyAlignment="1">
      <alignment horizontal="left" vertical="center"/>
    </xf>
    <xf numFmtId="168" fontId="23" fillId="0" borderId="9" xfId="7" applyFont="1" applyFill="1" applyBorder="1" applyAlignment="1">
      <alignment horizontal="left" vertical="top"/>
    </xf>
    <xf numFmtId="0" fontId="19" fillId="0" borderId="0" xfId="5" applyFont="1" applyFill="1" applyBorder="1" applyAlignment="1">
      <alignment horizontal="left" vertical="center"/>
    </xf>
    <xf numFmtId="0" fontId="23" fillId="0" borderId="0" xfId="4" applyFont="1" applyFill="1" applyBorder="1" applyAlignment="1">
      <alignment vertical="center"/>
    </xf>
    <xf numFmtId="167" fontId="19" fillId="0" borderId="0" xfId="6" applyNumberFormat="1" applyFont="1" applyFill="1" applyBorder="1" applyAlignment="1">
      <alignment horizontal="left" vertical="center"/>
    </xf>
    <xf numFmtId="167" fontId="23" fillId="0" borderId="0" xfId="4" applyNumberFormat="1" applyFont="1" applyFill="1" applyBorder="1" applyAlignment="1">
      <alignment horizontal="left" vertical="center"/>
    </xf>
    <xf numFmtId="0" fontId="23" fillId="0" borderId="9" xfId="5" applyFont="1" applyFill="1" applyBorder="1" applyAlignment="1">
      <alignment horizontal="left" vertical="top"/>
    </xf>
    <xf numFmtId="0" fontId="19" fillId="0" borderId="0" xfId="5" applyFont="1" applyFill="1" applyBorder="1" applyAlignment="1">
      <alignment vertical="center"/>
    </xf>
    <xf numFmtId="10" fontId="19" fillId="0" borderId="0" xfId="8" applyNumberFormat="1" applyFont="1" applyFill="1" applyBorder="1" applyAlignment="1">
      <alignment horizontal="centerContinuous" vertical="center"/>
    </xf>
    <xf numFmtId="17" fontId="19" fillId="0" borderId="0" xfId="5" applyNumberFormat="1" applyFont="1" applyFill="1" applyBorder="1" applyAlignment="1">
      <alignment horizontal="left" vertical="center"/>
    </xf>
    <xf numFmtId="0" fontId="23" fillId="0" borderId="0" xfId="4" applyFont="1" applyFill="1" applyBorder="1" applyAlignment="1">
      <alignment vertical="center" wrapText="1"/>
    </xf>
    <xf numFmtId="0" fontId="23" fillId="0" borderId="0" xfId="5" applyFont="1" applyFill="1" applyBorder="1" applyAlignment="1">
      <alignment horizontal="left" vertical="center"/>
    </xf>
    <xf numFmtId="0" fontId="23" fillId="0" borderId="11" xfId="5" applyFont="1" applyFill="1" applyBorder="1" applyAlignment="1">
      <alignment horizontal="left" vertical="top"/>
    </xf>
    <xf numFmtId="0" fontId="19" fillId="0" borderId="12" xfId="5" applyFont="1" applyFill="1" applyBorder="1" applyAlignment="1">
      <alignment horizontal="center" vertical="center"/>
    </xf>
    <xf numFmtId="0" fontId="8" fillId="0" borderId="12" xfId="0" applyFont="1" applyFill="1" applyBorder="1"/>
    <xf numFmtId="0" fontId="19" fillId="0" borderId="12" xfId="4" applyFont="1" applyFill="1" applyBorder="1" applyAlignment="1">
      <alignment vertical="center"/>
    </xf>
    <xf numFmtId="0" fontId="23" fillId="0" borderId="12" xfId="4" applyFont="1" applyFill="1" applyBorder="1" applyAlignment="1">
      <alignment vertical="center"/>
    </xf>
    <xf numFmtId="10" fontId="19" fillId="0" borderId="12" xfId="8" quotePrefix="1" applyNumberFormat="1" applyFont="1" applyFill="1" applyBorder="1" applyAlignment="1">
      <alignment horizontal="left" vertical="center" wrapText="1"/>
    </xf>
    <xf numFmtId="167" fontId="19" fillId="0" borderId="12" xfId="6" quotePrefix="1" applyNumberFormat="1" applyFont="1" applyFill="1" applyBorder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1" fillId="3" borderId="2" xfId="0" applyFont="1" applyFill="1" applyBorder="1"/>
    <xf numFmtId="0" fontId="9" fillId="0" borderId="0" xfId="0" applyFont="1" applyBorder="1"/>
    <xf numFmtId="0" fontId="25" fillId="0" borderId="0" xfId="0" applyFont="1" applyBorder="1"/>
    <xf numFmtId="17" fontId="25" fillId="0" borderId="0" xfId="0" applyNumberFormat="1" applyFont="1" applyBorder="1" applyAlignment="1">
      <alignment horizontal="left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4" fontId="25" fillId="2" borderId="1" xfId="0" applyNumberFormat="1" applyFont="1" applyFill="1" applyBorder="1" applyAlignment="1">
      <alignment horizontal="right"/>
    </xf>
    <xf numFmtId="4" fontId="25" fillId="2" borderId="1" xfId="0" applyNumberFormat="1" applyFont="1" applyFill="1" applyBorder="1" applyAlignment="1">
      <alignment horizontal="center"/>
    </xf>
    <xf numFmtId="0" fontId="25" fillId="2" borderId="1" xfId="0" applyFont="1" applyFill="1" applyBorder="1"/>
    <xf numFmtId="0" fontId="25" fillId="2" borderId="1" xfId="0" applyFont="1" applyFill="1" applyBorder="1" applyAlignment="1"/>
    <xf numFmtId="0" fontId="25" fillId="2" borderId="1" xfId="0" applyFont="1" applyFill="1" applyBorder="1" applyAlignment="1">
      <alignment horizontal="left"/>
    </xf>
    <xf numFmtId="4" fontId="25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1" xfId="0" applyFont="1" applyFill="1" applyBorder="1"/>
    <xf numFmtId="0" fontId="9" fillId="0" borderId="1" xfId="0" applyFont="1" applyBorder="1"/>
    <xf numFmtId="0" fontId="25" fillId="0" borderId="1" xfId="0" applyFont="1" applyBorder="1"/>
    <xf numFmtId="4" fontId="25" fillId="0" borderId="1" xfId="0" applyNumberFormat="1" applyFont="1" applyBorder="1"/>
    <xf numFmtId="172" fontId="25" fillId="0" borderId="1" xfId="0" applyNumberFormat="1" applyFont="1" applyBorder="1" applyAlignment="1"/>
    <xf numFmtId="4" fontId="25" fillId="0" borderId="1" xfId="0" applyNumberFormat="1" applyFont="1" applyBorder="1" applyAlignment="1">
      <alignment horizontal="center"/>
    </xf>
    <xf numFmtId="4" fontId="9" fillId="0" borderId="1" xfId="0" applyNumberFormat="1" applyFont="1" applyBorder="1"/>
    <xf numFmtId="4" fontId="25" fillId="0" borderId="0" xfId="0" applyNumberFormat="1" applyFont="1"/>
    <xf numFmtId="4" fontId="25" fillId="0" borderId="0" xfId="0" applyNumberFormat="1" applyFont="1" applyAlignment="1">
      <alignment horizontal="center"/>
    </xf>
    <xf numFmtId="4" fontId="25" fillId="0" borderId="0" xfId="0" applyNumberFormat="1" applyFont="1" applyBorder="1"/>
    <xf numFmtId="0" fontId="25" fillId="0" borderId="0" xfId="0" applyFont="1"/>
    <xf numFmtId="43" fontId="21" fillId="3" borderId="2" xfId="1" applyFont="1" applyFill="1" applyBorder="1"/>
    <xf numFmtId="43" fontId="21" fillId="3" borderId="4" xfId="1" applyFont="1" applyFill="1" applyBorder="1"/>
    <xf numFmtId="43" fontId="21" fillId="3" borderId="3" xfId="1" applyNumberFormat="1" applyFont="1" applyFill="1" applyBorder="1"/>
    <xf numFmtId="164" fontId="25" fillId="0" borderId="1" xfId="0" applyNumberFormat="1" applyFont="1" applyBorder="1"/>
    <xf numFmtId="43" fontId="25" fillId="0" borderId="1" xfId="0" applyNumberFormat="1" applyFont="1" applyBorder="1"/>
    <xf numFmtId="9" fontId="25" fillId="0" borderId="1" xfId="0" applyNumberFormat="1" applyFont="1" applyBorder="1"/>
    <xf numFmtId="10" fontId="25" fillId="0" borderId="1" xfId="1" applyNumberFormat="1" applyFont="1" applyBorder="1"/>
    <xf numFmtId="0" fontId="9" fillId="0" borderId="1" xfId="0" applyFont="1" applyFill="1" applyBorder="1"/>
    <xf numFmtId="0" fontId="25" fillId="0" borderId="1" xfId="0" applyFont="1" applyFill="1" applyBorder="1"/>
    <xf numFmtId="10" fontId="25" fillId="0" borderId="1" xfId="0" applyNumberFormat="1" applyFont="1" applyFill="1" applyBorder="1"/>
    <xf numFmtId="43" fontId="25" fillId="0" borderId="1" xfId="0" applyNumberFormat="1" applyFont="1" applyFill="1" applyBorder="1"/>
    <xf numFmtId="9" fontId="25" fillId="0" borderId="1" xfId="0" applyNumberFormat="1" applyFont="1" applyFill="1" applyBorder="1"/>
    <xf numFmtId="0" fontId="25" fillId="0" borderId="5" xfId="0" applyFont="1" applyBorder="1"/>
    <xf numFmtId="10" fontId="25" fillId="0" borderId="5" xfId="0" applyNumberFormat="1" applyFont="1" applyBorder="1"/>
    <xf numFmtId="43" fontId="11" fillId="0" borderId="5" xfId="0" applyNumberFormat="1" applyFont="1" applyBorder="1"/>
    <xf numFmtId="0" fontId="9" fillId="0" borderId="2" xfId="0" applyFont="1" applyBorder="1"/>
    <xf numFmtId="10" fontId="9" fillId="0" borderId="4" xfId="0" applyNumberFormat="1" applyFont="1" applyBorder="1"/>
    <xf numFmtId="43" fontId="21" fillId="0" borderId="3" xfId="0" applyNumberFormat="1" applyFont="1" applyBorder="1"/>
    <xf numFmtId="0" fontId="21" fillId="3" borderId="4" xfId="0" applyFont="1" applyFill="1" applyBorder="1"/>
    <xf numFmtId="0" fontId="25" fillId="3" borderId="4" xfId="0" applyFont="1" applyFill="1" applyBorder="1"/>
    <xf numFmtId="43" fontId="12" fillId="3" borderId="4" xfId="0" applyNumberFormat="1" applyFont="1" applyFill="1" applyBorder="1"/>
    <xf numFmtId="43" fontId="21" fillId="3" borderId="3" xfId="0" applyNumberFormat="1" applyFont="1" applyFill="1" applyBorder="1"/>
    <xf numFmtId="0" fontId="25" fillId="2" borderId="1" xfId="0" applyFont="1" applyFill="1" applyBorder="1" applyAlignment="1">
      <alignment wrapText="1"/>
    </xf>
    <xf numFmtId="0" fontId="20" fillId="0" borderId="1" xfId="0" applyFont="1" applyFill="1" applyBorder="1"/>
    <xf numFmtId="0" fontId="25" fillId="0" borderId="1" xfId="0" applyFont="1" applyFill="1" applyBorder="1" applyAlignment="1"/>
    <xf numFmtId="4" fontId="25" fillId="0" borderId="1" xfId="0" applyNumberFormat="1" applyFont="1" applyFill="1" applyBorder="1"/>
    <xf numFmtId="4" fontId="25" fillId="0" borderId="1" xfId="0" applyNumberFormat="1" applyFont="1" applyFill="1" applyBorder="1" applyAlignment="1">
      <alignment horizontal="center"/>
    </xf>
    <xf numFmtId="173" fontId="20" fillId="2" borderId="1" xfId="0" applyNumberFormat="1" applyFont="1" applyFill="1" applyBorder="1"/>
    <xf numFmtId="173" fontId="25" fillId="2" borderId="1" xfId="0" applyNumberFormat="1" applyFont="1" applyFill="1" applyBorder="1" applyAlignment="1">
      <alignment horizontal="right"/>
    </xf>
    <xf numFmtId="173" fontId="25" fillId="0" borderId="1" xfId="0" applyNumberFormat="1" applyFont="1" applyFill="1" applyBorder="1"/>
    <xf numFmtId="173" fontId="25" fillId="2" borderId="1" xfId="0" applyNumberFormat="1" applyFont="1" applyFill="1" applyBorder="1"/>
    <xf numFmtId="0" fontId="15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3" fillId="0" borderId="12" xfId="5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23" fillId="0" borderId="7" xfId="5" applyFont="1" applyFill="1" applyBorder="1" applyAlignment="1">
      <alignment horizontal="left" vertical="center"/>
    </xf>
    <xf numFmtId="0" fontId="23" fillId="0" borderId="0" xfId="5" applyFont="1" applyFill="1" applyBorder="1" applyAlignment="1">
      <alignment horizontal="left" vertical="center"/>
    </xf>
    <xf numFmtId="169" fontId="19" fillId="0" borderId="0" xfId="6" applyNumberFormat="1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 wrapText="1"/>
    </xf>
    <xf numFmtId="0" fontId="18" fillId="4" borderId="5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2" xfId="5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center"/>
    </xf>
  </cellXfs>
  <cellStyles count="9">
    <cellStyle name="Comma 2" xfId="7"/>
    <cellStyle name="Comma 2 10" xfId="3"/>
    <cellStyle name="Comma_Formato para Cubicaciones Acumulativas" xfId="6"/>
    <cellStyle name="Millares" xfId="1" builtinId="3"/>
    <cellStyle name="Normal" xfId="0" builtinId="0"/>
    <cellStyle name="Normal 10" xfId="4"/>
    <cellStyle name="Normal_Presupuesto Reparaciones AIPC E1, E2, E3" xfId="5"/>
    <cellStyle name="Percent 2 2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85724</xdr:rowOff>
    </xdr:from>
    <xdr:to>
      <xdr:col>6</xdr:col>
      <xdr:colOff>142875</xdr:colOff>
      <xdr:row>8</xdr:row>
      <xdr:rowOff>114299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85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Q55"/>
  <sheetViews>
    <sheetView tabSelected="1" topLeftCell="A16" zoomScaleNormal="100" workbookViewId="0">
      <selection activeCell="J26" sqref="J26"/>
    </sheetView>
  </sheetViews>
  <sheetFormatPr baseColWidth="10" defaultRowHeight="15" x14ac:dyDescent="0.25"/>
  <cols>
    <col min="1" max="1" width="8.140625" customWidth="1"/>
    <col min="2" max="2" width="50.5703125" customWidth="1"/>
    <col min="3" max="3" width="10.7109375" customWidth="1"/>
    <col min="4" max="4" width="18" customWidth="1"/>
    <col min="5" max="5" width="15" customWidth="1"/>
    <col min="6" max="6" width="18" customWidth="1"/>
    <col min="7" max="7" width="15.140625" customWidth="1"/>
  </cols>
  <sheetData>
    <row r="10" spans="1:17" ht="28.5" thickBot="1" x14ac:dyDescent="0.45">
      <c r="A10" s="267" t="s">
        <v>26</v>
      </c>
      <c r="B10" s="267"/>
      <c r="C10" s="267"/>
      <c r="D10" s="267"/>
      <c r="E10" s="267"/>
      <c r="F10" s="267"/>
      <c r="G10" s="267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7" ht="21.75" thickBot="1" x14ac:dyDescent="0.4">
      <c r="A11" s="264" t="s">
        <v>21</v>
      </c>
      <c r="B11" s="265"/>
      <c r="C11" s="265"/>
      <c r="D11" s="265"/>
      <c r="E11" s="265"/>
      <c r="F11" s="265"/>
      <c r="G11" s="266"/>
    </row>
    <row r="12" spans="1:17" x14ac:dyDescent="0.25">
      <c r="A12" s="30"/>
      <c r="B12" s="30"/>
      <c r="C12" s="30"/>
      <c r="D12" s="30"/>
      <c r="E12" s="30"/>
      <c r="F12" s="31"/>
      <c r="G12" s="30"/>
    </row>
    <row r="13" spans="1:17" ht="15.75" x14ac:dyDescent="0.25">
      <c r="A13" s="209" t="s">
        <v>22</v>
      </c>
      <c r="B13" s="210" t="s">
        <v>72</v>
      </c>
      <c r="C13" s="210"/>
      <c r="D13" s="210"/>
      <c r="E13" s="210"/>
      <c r="F13" s="210"/>
      <c r="G13" s="210"/>
    </row>
    <row r="14" spans="1:17" ht="15.75" x14ac:dyDescent="0.25">
      <c r="A14" s="209" t="s">
        <v>23</v>
      </c>
      <c r="B14" s="210" t="s">
        <v>73</v>
      </c>
      <c r="C14" s="210"/>
      <c r="D14" s="210"/>
      <c r="E14" s="210"/>
      <c r="F14" s="210"/>
      <c r="G14" s="210"/>
    </row>
    <row r="15" spans="1:17" ht="15.75" x14ac:dyDescent="0.25">
      <c r="A15" s="209" t="s">
        <v>24</v>
      </c>
      <c r="B15" s="211">
        <v>44682</v>
      </c>
      <c r="C15" s="210"/>
      <c r="D15" s="210"/>
      <c r="E15" s="210"/>
      <c r="F15" s="210"/>
      <c r="G15" s="210"/>
    </row>
    <row r="16" spans="1:17" ht="15.75" x14ac:dyDescent="0.25">
      <c r="A16" s="209"/>
      <c r="B16" s="211"/>
      <c r="C16" s="210"/>
      <c r="D16" s="210"/>
      <c r="E16" s="210"/>
      <c r="F16" s="210"/>
      <c r="G16" s="210"/>
    </row>
    <row r="17" spans="1:7" ht="15.75" x14ac:dyDescent="0.25">
      <c r="A17" s="136" t="s">
        <v>0</v>
      </c>
      <c r="B17" s="136" t="s">
        <v>1</v>
      </c>
      <c r="C17" s="136" t="s">
        <v>2</v>
      </c>
      <c r="D17" s="136" t="s">
        <v>71</v>
      </c>
      <c r="E17" s="136" t="s">
        <v>4</v>
      </c>
      <c r="F17" s="136" t="s">
        <v>5</v>
      </c>
      <c r="G17" s="136" t="s">
        <v>6</v>
      </c>
    </row>
    <row r="18" spans="1:7" ht="15.75" x14ac:dyDescent="0.25">
      <c r="A18" s="212">
        <v>1</v>
      </c>
      <c r="B18" s="213" t="s">
        <v>25</v>
      </c>
      <c r="C18" s="214"/>
      <c r="D18" s="215"/>
      <c r="E18" s="214"/>
      <c r="F18" s="214"/>
      <c r="G18" s="216"/>
    </row>
    <row r="19" spans="1:7" ht="15.75" x14ac:dyDescent="0.25">
      <c r="A19" s="217">
        <v>1.1000000000000001</v>
      </c>
      <c r="B19" s="218" t="s">
        <v>74</v>
      </c>
      <c r="C19" s="260">
        <v>9</v>
      </c>
      <c r="D19" s="215" t="s">
        <v>3</v>
      </c>
      <c r="E19" s="214"/>
      <c r="F19" s="214">
        <f>+E19*C19</f>
        <v>0</v>
      </c>
      <c r="G19" s="216"/>
    </row>
    <row r="20" spans="1:7" ht="15.75" x14ac:dyDescent="0.25">
      <c r="A20" s="217">
        <v>1.2</v>
      </c>
      <c r="B20" s="218" t="s">
        <v>75</v>
      </c>
      <c r="C20" s="260">
        <v>3.78</v>
      </c>
      <c r="D20" s="215" t="s">
        <v>9</v>
      </c>
      <c r="E20" s="214"/>
      <c r="F20" s="214">
        <f>+E20*C20</f>
        <v>0</v>
      </c>
      <c r="G20" s="216"/>
    </row>
    <row r="21" spans="1:7" ht="31.5" x14ac:dyDescent="0.25">
      <c r="A21" s="217">
        <v>1.3</v>
      </c>
      <c r="B21" s="254" t="s">
        <v>79</v>
      </c>
      <c r="C21" s="259">
        <v>4.032</v>
      </c>
      <c r="D21" s="215" t="s">
        <v>8</v>
      </c>
      <c r="E21" s="219"/>
      <c r="F21" s="219">
        <f>E21*C21</f>
        <v>0</v>
      </c>
      <c r="G21" s="220"/>
    </row>
    <row r="22" spans="1:7" ht="15.75" x14ac:dyDescent="0.25">
      <c r="A22" s="256">
        <v>1.4</v>
      </c>
      <c r="B22" s="255" t="s">
        <v>76</v>
      </c>
      <c r="C22" s="261">
        <v>1</v>
      </c>
      <c r="D22" s="258" t="s">
        <v>7</v>
      </c>
      <c r="E22" s="257"/>
      <c r="F22" s="257">
        <f>E22*C22</f>
        <v>0</v>
      </c>
      <c r="G22" s="220"/>
    </row>
    <row r="23" spans="1:7" ht="15.75" x14ac:dyDescent="0.25">
      <c r="A23" s="217">
        <v>1.5</v>
      </c>
      <c r="B23" s="216" t="s">
        <v>77</v>
      </c>
      <c r="C23" s="262">
        <v>1</v>
      </c>
      <c r="D23" s="215" t="s">
        <v>7</v>
      </c>
      <c r="E23" s="219"/>
      <c r="F23" s="219">
        <f>E23*C23</f>
        <v>0</v>
      </c>
      <c r="G23" s="220"/>
    </row>
    <row r="24" spans="1:7" ht="15.75" x14ac:dyDescent="0.25">
      <c r="A24" s="217"/>
      <c r="B24" s="216"/>
      <c r="C24" s="262"/>
      <c r="D24" s="219"/>
      <c r="E24" s="219"/>
      <c r="F24" s="219"/>
      <c r="G24" s="220">
        <f>F19+F20+F21+F22+F23</f>
        <v>0</v>
      </c>
    </row>
    <row r="25" spans="1:7" ht="15.75" x14ac:dyDescent="0.25">
      <c r="A25" s="212">
        <v>2</v>
      </c>
      <c r="B25" s="221" t="s">
        <v>70</v>
      </c>
      <c r="C25" s="262"/>
      <c r="D25" s="219"/>
      <c r="E25" s="219"/>
      <c r="F25" s="219"/>
      <c r="G25" s="221"/>
    </row>
    <row r="26" spans="1:7" ht="15.75" x14ac:dyDescent="0.25">
      <c r="A26" s="217">
        <v>2.1</v>
      </c>
      <c r="B26" s="216" t="s">
        <v>80</v>
      </c>
      <c r="C26" s="262">
        <v>1.32</v>
      </c>
      <c r="D26" s="215" t="s">
        <v>8</v>
      </c>
      <c r="E26" s="219"/>
      <c r="F26" s="219">
        <f t="shared" ref="F26" si="0">SUM(C26*E26)</f>
        <v>0</v>
      </c>
      <c r="G26" s="221"/>
    </row>
    <row r="27" spans="1:7" ht="15.75" x14ac:dyDescent="0.25">
      <c r="A27" s="217">
        <v>2.2000000000000002</v>
      </c>
      <c r="B27" s="216" t="s">
        <v>81</v>
      </c>
      <c r="C27" s="262">
        <v>0.87</v>
      </c>
      <c r="D27" s="215" t="s">
        <v>8</v>
      </c>
      <c r="E27" s="219"/>
      <c r="F27" s="219">
        <f>E27*C27</f>
        <v>0</v>
      </c>
      <c r="G27" s="221"/>
    </row>
    <row r="28" spans="1:7" ht="15.75" x14ac:dyDescent="0.25">
      <c r="A28" s="217">
        <v>2.2999999999999998</v>
      </c>
      <c r="B28" s="216" t="s">
        <v>78</v>
      </c>
      <c r="C28" s="262">
        <v>9</v>
      </c>
      <c r="D28" s="215" t="s">
        <v>9</v>
      </c>
      <c r="E28" s="219"/>
      <c r="F28" s="219">
        <f>E28*C28</f>
        <v>0</v>
      </c>
      <c r="G28" s="221"/>
    </row>
    <row r="29" spans="1:7" ht="15.75" x14ac:dyDescent="0.25">
      <c r="A29" s="217">
        <v>2.4</v>
      </c>
      <c r="B29" s="216" t="s">
        <v>82</v>
      </c>
      <c r="C29" s="262">
        <v>50.88</v>
      </c>
      <c r="D29" s="215" t="s">
        <v>9</v>
      </c>
      <c r="E29" s="219"/>
      <c r="F29" s="219">
        <f>E29*C29</f>
        <v>0</v>
      </c>
      <c r="G29" s="221"/>
    </row>
    <row r="30" spans="1:7" ht="15.75" x14ac:dyDescent="0.25">
      <c r="A30" s="217">
        <v>2.5</v>
      </c>
      <c r="B30" s="216" t="s">
        <v>83</v>
      </c>
      <c r="C30" s="262">
        <v>0.63</v>
      </c>
      <c r="D30" s="215" t="s">
        <v>8</v>
      </c>
      <c r="E30" s="219"/>
      <c r="F30" s="219">
        <f>E30*C30</f>
        <v>0</v>
      </c>
      <c r="G30" s="221"/>
    </row>
    <row r="31" spans="1:7" ht="15.75" x14ac:dyDescent="0.25">
      <c r="A31" s="217"/>
      <c r="B31" s="216"/>
      <c r="C31" s="219"/>
      <c r="D31" s="215"/>
      <c r="E31" s="219"/>
      <c r="F31" s="219"/>
      <c r="G31" s="220">
        <f>SUM(F26:F30)</f>
        <v>0</v>
      </c>
    </row>
    <row r="32" spans="1:7" ht="15.75" x14ac:dyDescent="0.25">
      <c r="A32" s="225"/>
      <c r="B32" s="224"/>
      <c r="C32" s="224"/>
      <c r="D32" s="224"/>
      <c r="E32" s="224"/>
      <c r="F32" s="224"/>
      <c r="G32" s="227"/>
    </row>
    <row r="33" spans="1:7" ht="15.75" x14ac:dyDescent="0.25">
      <c r="A33" s="224"/>
      <c r="B33" s="224"/>
      <c r="C33" s="224"/>
      <c r="D33" s="226"/>
      <c r="E33" s="224"/>
      <c r="F33" s="224"/>
      <c r="G33" s="227"/>
    </row>
    <row r="34" spans="1:7" ht="16.5" thickBot="1" x14ac:dyDescent="0.3">
      <c r="A34" s="228"/>
      <c r="B34" s="228"/>
      <c r="C34" s="228"/>
      <c r="D34" s="229"/>
      <c r="E34" s="228"/>
      <c r="F34" s="230"/>
      <c r="G34" s="230"/>
    </row>
    <row r="35" spans="1:7" ht="16.5" thickBot="1" x14ac:dyDescent="0.3">
      <c r="A35" s="228"/>
      <c r="B35" s="228"/>
      <c r="C35" s="231"/>
      <c r="D35" s="231"/>
      <c r="E35" s="232" t="s">
        <v>5</v>
      </c>
      <c r="F35" s="233"/>
      <c r="G35" s="234">
        <f>SUM(G24:G32)</f>
        <v>0</v>
      </c>
    </row>
    <row r="36" spans="1:7" ht="15.75" x14ac:dyDescent="0.25">
      <c r="A36" s="228"/>
      <c r="B36" s="228"/>
      <c r="C36" s="228"/>
      <c r="D36" s="229"/>
      <c r="E36" s="228"/>
      <c r="F36" s="231"/>
      <c r="G36" s="231"/>
    </row>
    <row r="37" spans="1:7" ht="15.75" x14ac:dyDescent="0.25">
      <c r="A37" s="228"/>
      <c r="B37" s="228"/>
      <c r="C37" s="222" t="s">
        <v>19</v>
      </c>
      <c r="D37" s="223"/>
      <c r="E37" s="223"/>
      <c r="F37" s="235">
        <v>3.5000000000000003E-2</v>
      </c>
      <c r="G37" s="236">
        <f>+G35*F37</f>
        <v>0</v>
      </c>
    </row>
    <row r="38" spans="1:7" ht="15.75" x14ac:dyDescent="0.25">
      <c r="A38" s="228"/>
      <c r="B38" s="228"/>
      <c r="C38" s="222" t="s">
        <v>10</v>
      </c>
      <c r="D38" s="223"/>
      <c r="E38" s="223"/>
      <c r="F38" s="237">
        <v>0.01</v>
      </c>
      <c r="G38" s="236">
        <f>+G35*F38</f>
        <v>0</v>
      </c>
    </row>
    <row r="39" spans="1:7" ht="15.75" x14ac:dyDescent="0.25">
      <c r="A39" s="228"/>
      <c r="B39" s="228"/>
      <c r="C39" s="222" t="s">
        <v>11</v>
      </c>
      <c r="D39" s="223"/>
      <c r="E39" s="223"/>
      <c r="F39" s="238">
        <v>1E-3</v>
      </c>
      <c r="G39" s="236">
        <f>+G35*F39</f>
        <v>0</v>
      </c>
    </row>
    <row r="40" spans="1:7" ht="15.75" x14ac:dyDescent="0.25">
      <c r="A40" s="228"/>
      <c r="B40" s="228"/>
      <c r="C40" s="239" t="s">
        <v>12</v>
      </c>
      <c r="D40" s="240"/>
      <c r="E40" s="240"/>
      <c r="F40" s="241">
        <v>0.02</v>
      </c>
      <c r="G40" s="242">
        <f>+G35*F40</f>
        <v>0</v>
      </c>
    </row>
    <row r="41" spans="1:7" ht="15.75" x14ac:dyDescent="0.25">
      <c r="A41" s="228"/>
      <c r="B41" s="228"/>
      <c r="C41" s="239" t="s">
        <v>13</v>
      </c>
      <c r="D41" s="240"/>
      <c r="E41" s="240"/>
      <c r="F41" s="243">
        <v>0.03</v>
      </c>
      <c r="G41" s="242">
        <f>+G35*F41</f>
        <v>0</v>
      </c>
    </row>
    <row r="42" spans="1:7" ht="15.75" x14ac:dyDescent="0.25">
      <c r="A42" s="228"/>
      <c r="B42" s="228"/>
      <c r="C42" s="239" t="s">
        <v>14</v>
      </c>
      <c r="D42" s="240"/>
      <c r="E42" s="240"/>
      <c r="F42" s="243">
        <v>0.1</v>
      </c>
      <c r="G42" s="242">
        <f>+G35*F42</f>
        <v>0</v>
      </c>
    </row>
    <row r="43" spans="1:7" ht="16.5" thickBot="1" x14ac:dyDescent="0.3">
      <c r="A43" s="228"/>
      <c r="B43" s="228"/>
      <c r="C43" s="222" t="s">
        <v>15</v>
      </c>
      <c r="D43" s="223"/>
      <c r="E43" s="244"/>
      <c r="F43" s="245">
        <f>SUM(F37:F42)</f>
        <v>0.19600000000000001</v>
      </c>
      <c r="G43" s="246">
        <v>0</v>
      </c>
    </row>
    <row r="44" spans="1:7" ht="16.5" thickBot="1" x14ac:dyDescent="0.3">
      <c r="A44" s="228"/>
      <c r="B44" s="228"/>
      <c r="C44" s="210"/>
      <c r="D44" s="210"/>
      <c r="E44" s="247" t="s">
        <v>20</v>
      </c>
      <c r="F44" s="248">
        <v>0.18</v>
      </c>
      <c r="G44" s="249">
        <f>G42*F44</f>
        <v>0</v>
      </c>
    </row>
    <row r="45" spans="1:7" ht="16.5" thickBot="1" x14ac:dyDescent="0.3">
      <c r="A45" s="228"/>
      <c r="B45" s="228"/>
      <c r="C45" s="231"/>
      <c r="D45" s="231"/>
      <c r="E45" s="210"/>
      <c r="F45" s="231"/>
      <c r="G45" s="231"/>
    </row>
    <row r="46" spans="1:7" ht="16.5" thickBot="1" x14ac:dyDescent="0.3">
      <c r="A46" s="228"/>
      <c r="B46" s="228"/>
      <c r="C46" s="208" t="s">
        <v>16</v>
      </c>
      <c r="D46" s="250"/>
      <c r="E46" s="251"/>
      <c r="F46" s="252"/>
      <c r="G46" s="253">
        <f>G35+G37+G38+G39+G40+G41+G42+G44</f>
        <v>0</v>
      </c>
    </row>
    <row r="47" spans="1:7" x14ac:dyDescent="0.25">
      <c r="A47" s="16"/>
      <c r="B47" s="16"/>
      <c r="C47" s="16"/>
      <c r="D47" s="17"/>
      <c r="E47" s="16"/>
      <c r="F47" s="16"/>
      <c r="G47" s="16"/>
    </row>
    <row r="48" spans="1:7" x14ac:dyDescent="0.25">
      <c r="F48" s="207" t="s">
        <v>17</v>
      </c>
      <c r="G48" s="20"/>
    </row>
    <row r="49" spans="2:7" x14ac:dyDescent="0.25">
      <c r="F49" s="206" t="s">
        <v>65</v>
      </c>
      <c r="G49" s="21"/>
    </row>
    <row r="50" spans="2:7" ht="15.75" x14ac:dyDescent="0.25">
      <c r="B50" s="22"/>
      <c r="C50" s="268" t="s">
        <v>66</v>
      </c>
      <c r="D50" s="268"/>
      <c r="E50" s="23"/>
      <c r="F50" s="19"/>
    </row>
    <row r="51" spans="2:7" x14ac:dyDescent="0.25">
      <c r="B51" s="24"/>
      <c r="C51" s="263" t="s">
        <v>18</v>
      </c>
      <c r="D51" s="263"/>
      <c r="E51" s="25"/>
    </row>
    <row r="52" spans="2:7" x14ac:dyDescent="0.25">
      <c r="B52" s="26"/>
      <c r="C52" s="26"/>
      <c r="D52" s="26"/>
      <c r="E52" s="26"/>
    </row>
    <row r="53" spans="2:7" x14ac:dyDescent="0.25">
      <c r="B53" s="26"/>
      <c r="C53" s="26"/>
      <c r="D53" s="26"/>
      <c r="E53" s="26"/>
    </row>
    <row r="54" spans="2:7" x14ac:dyDescent="0.25">
      <c r="B54" s="26"/>
      <c r="C54" s="19"/>
      <c r="D54" s="26"/>
      <c r="E54" s="26"/>
    </row>
    <row r="55" spans="2:7" ht="18.75" x14ac:dyDescent="0.3">
      <c r="B55" s="27"/>
      <c r="C55" s="28"/>
      <c r="D55" s="28"/>
      <c r="E55" s="28"/>
      <c r="F55" s="29"/>
      <c r="G55" s="29"/>
    </row>
  </sheetData>
  <mergeCells count="4">
    <mergeCell ref="C51:D51"/>
    <mergeCell ref="A11:G11"/>
    <mergeCell ref="A10:G10"/>
    <mergeCell ref="C50:D50"/>
  </mergeCells>
  <pageMargins left="0.98425196850393704" right="0.98425196850393704" top="0.98425196850393704" bottom="0.98425196850393704" header="0.51181102362204722" footer="0.51181102362204722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zoomScaleNormal="100" workbookViewId="0">
      <selection activeCell="B30" sqref="B30:B31"/>
    </sheetView>
  </sheetViews>
  <sheetFormatPr baseColWidth="10" defaultRowHeight="15" x14ac:dyDescent="0.25"/>
  <cols>
    <col min="1" max="1" width="17.140625" customWidth="1"/>
    <col min="2" max="2" width="50.5703125" customWidth="1"/>
    <col min="3" max="3" width="10.7109375" customWidth="1"/>
    <col min="4" max="4" width="8.28515625" customWidth="1"/>
    <col min="5" max="5" width="17.85546875" customWidth="1"/>
    <col min="6" max="6" width="17" customWidth="1"/>
    <col min="7" max="7" width="22.85546875" customWidth="1"/>
    <col min="8" max="8" width="20" customWidth="1"/>
    <col min="9" max="9" width="14.5703125" customWidth="1"/>
    <col min="10" max="10" width="15.5703125" customWidth="1"/>
    <col min="11" max="11" width="11.5703125" customWidth="1"/>
    <col min="12" max="12" width="14" customWidth="1"/>
    <col min="13" max="13" width="19" customWidth="1"/>
    <col min="15" max="15" width="13.7109375" customWidth="1"/>
    <col min="16" max="16" width="19.28515625" customWidth="1"/>
  </cols>
  <sheetData>
    <row r="1" spans="1:17" ht="15.75" thickBot="1" x14ac:dyDescent="0.3"/>
    <row r="2" spans="1:17" ht="28.5" thickBot="1" x14ac:dyDescent="0.45">
      <c r="A2" s="270" t="s">
        <v>26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2"/>
    </row>
    <row r="3" spans="1:17" ht="18.75" x14ac:dyDescent="0.25">
      <c r="A3" s="180"/>
      <c r="B3" s="184"/>
      <c r="C3" s="184"/>
      <c r="D3" s="185"/>
      <c r="E3" s="184"/>
      <c r="F3" s="273" t="s">
        <v>27</v>
      </c>
      <c r="G3" s="273"/>
      <c r="H3" s="186">
        <f>E54</f>
        <v>0</v>
      </c>
      <c r="I3" s="187"/>
      <c r="J3" s="187"/>
      <c r="K3" s="181"/>
      <c r="L3" s="181"/>
      <c r="M3" s="40"/>
      <c r="N3" s="40"/>
      <c r="O3" s="40"/>
      <c r="P3" s="40"/>
      <c r="Q3" s="41"/>
    </row>
    <row r="4" spans="1:17" ht="18.75" x14ac:dyDescent="0.3">
      <c r="A4" s="188" t="s">
        <v>28</v>
      </c>
      <c r="B4" s="189"/>
      <c r="C4" s="29"/>
      <c r="D4" s="189"/>
      <c r="E4" s="190"/>
      <c r="F4" s="274" t="s">
        <v>29</v>
      </c>
      <c r="G4" s="274"/>
      <c r="H4" s="191"/>
      <c r="I4" s="192"/>
      <c r="J4" s="192"/>
      <c r="K4" s="182"/>
      <c r="L4" s="182"/>
      <c r="M4" s="42"/>
      <c r="N4" s="42"/>
      <c r="O4" s="42"/>
      <c r="P4" s="42"/>
      <c r="Q4" s="43"/>
    </row>
    <row r="5" spans="1:17" ht="18.75" x14ac:dyDescent="0.25">
      <c r="A5" s="193" t="s">
        <v>68</v>
      </c>
      <c r="B5" s="194" t="s">
        <v>69</v>
      </c>
      <c r="C5" s="194"/>
      <c r="D5" s="194"/>
      <c r="E5" s="194"/>
      <c r="F5" s="274" t="s">
        <v>30</v>
      </c>
      <c r="G5" s="274"/>
      <c r="H5" s="191">
        <f>H3*20%</f>
        <v>0</v>
      </c>
      <c r="I5" s="195"/>
      <c r="J5" s="195"/>
      <c r="K5" s="182"/>
      <c r="L5" s="182"/>
      <c r="M5" s="42"/>
      <c r="N5" s="42"/>
      <c r="O5" s="42"/>
      <c r="P5" s="42"/>
      <c r="Q5" s="43"/>
    </row>
    <row r="6" spans="1:17" ht="18.75" x14ac:dyDescent="0.3">
      <c r="A6" s="193" t="s">
        <v>31</v>
      </c>
      <c r="B6" s="196"/>
      <c r="C6" s="29"/>
      <c r="D6" s="197"/>
      <c r="E6" s="197"/>
      <c r="F6" s="198" t="s">
        <v>32</v>
      </c>
      <c r="G6" s="198"/>
      <c r="H6" s="191"/>
      <c r="I6" s="195"/>
      <c r="J6" s="195"/>
      <c r="K6" s="182"/>
      <c r="L6" s="182"/>
      <c r="M6" s="42"/>
      <c r="N6" s="42"/>
      <c r="O6" s="42"/>
      <c r="P6" s="42"/>
      <c r="Q6" s="43"/>
    </row>
    <row r="7" spans="1:17" ht="18.75" x14ac:dyDescent="0.3">
      <c r="A7" s="188" t="s">
        <v>33</v>
      </c>
      <c r="B7" s="194"/>
      <c r="C7" s="29"/>
      <c r="D7" s="189"/>
      <c r="E7" s="190"/>
      <c r="F7" s="198" t="s">
        <v>34</v>
      </c>
      <c r="G7" s="198"/>
      <c r="H7" s="275" t="s">
        <v>35</v>
      </c>
      <c r="I7" s="275"/>
      <c r="J7" s="275"/>
      <c r="K7" s="275"/>
      <c r="L7" s="182"/>
      <c r="M7" s="42"/>
      <c r="N7" s="42"/>
      <c r="O7" s="42"/>
      <c r="P7" s="42"/>
      <c r="Q7" s="43"/>
    </row>
    <row r="8" spans="1:17" ht="19.5" thickBot="1" x14ac:dyDescent="0.35">
      <c r="A8" s="199" t="s">
        <v>36</v>
      </c>
      <c r="B8" s="200"/>
      <c r="C8" s="201"/>
      <c r="D8" s="202"/>
      <c r="E8" s="203"/>
      <c r="F8" s="269" t="s">
        <v>37</v>
      </c>
      <c r="G8" s="269"/>
      <c r="H8" s="204">
        <f>+IFERROR((K56+#REF!+#REF!+#REF!)/(#REF!+#REF!),0)</f>
        <v>0</v>
      </c>
      <c r="I8" s="205"/>
      <c r="J8" s="205"/>
      <c r="K8" s="183"/>
      <c r="L8" s="183"/>
      <c r="M8" s="44"/>
      <c r="N8" s="44"/>
      <c r="O8" s="44"/>
      <c r="P8" s="44"/>
      <c r="Q8" s="45"/>
    </row>
    <row r="9" spans="1:17" ht="16.5" thickBot="1" x14ac:dyDescent="0.3">
      <c r="A9" s="286"/>
      <c r="B9" s="287"/>
      <c r="C9" s="287"/>
      <c r="D9" s="287"/>
      <c r="E9" s="287"/>
      <c r="F9" s="287"/>
      <c r="G9" s="287"/>
      <c r="H9" s="276" t="s">
        <v>38</v>
      </c>
      <c r="I9" s="277"/>
      <c r="J9" s="278"/>
      <c r="K9" s="276" t="s">
        <v>39</v>
      </c>
      <c r="L9" s="277"/>
      <c r="M9" s="278"/>
      <c r="N9" s="276" t="s">
        <v>40</v>
      </c>
      <c r="O9" s="277"/>
      <c r="P9" s="278"/>
      <c r="Q9" s="279" t="s">
        <v>41</v>
      </c>
    </row>
    <row r="10" spans="1:17" ht="16.5" thickBot="1" x14ac:dyDescent="0.3">
      <c r="A10" s="137" t="s">
        <v>42</v>
      </c>
      <c r="B10" s="138" t="s">
        <v>43</v>
      </c>
      <c r="C10" s="138" t="s">
        <v>44</v>
      </c>
      <c r="D10" s="138" t="s">
        <v>45</v>
      </c>
      <c r="E10" s="138" t="s">
        <v>46</v>
      </c>
      <c r="F10" s="138" t="s">
        <v>47</v>
      </c>
      <c r="G10" s="140" t="s">
        <v>48</v>
      </c>
      <c r="H10" s="139" t="s">
        <v>2</v>
      </c>
      <c r="I10" s="139" t="s">
        <v>49</v>
      </c>
      <c r="J10" s="139" t="s">
        <v>50</v>
      </c>
      <c r="K10" s="139" t="s">
        <v>2</v>
      </c>
      <c r="L10" s="139" t="s">
        <v>49</v>
      </c>
      <c r="M10" s="139" t="s">
        <v>50</v>
      </c>
      <c r="N10" s="139" t="s">
        <v>2</v>
      </c>
      <c r="O10" s="139" t="s">
        <v>49</v>
      </c>
      <c r="P10" s="139" t="s">
        <v>50</v>
      </c>
      <c r="Q10" s="280"/>
    </row>
    <row r="11" spans="1:17" x14ac:dyDescent="0.25">
      <c r="A11" s="113"/>
      <c r="B11" s="114"/>
      <c r="C11" s="115"/>
      <c r="D11" s="116"/>
      <c r="E11" s="115"/>
      <c r="F11" s="115"/>
      <c r="G11" s="141"/>
      <c r="H11" s="148"/>
      <c r="I11" s="131"/>
      <c r="J11" s="134"/>
      <c r="K11" s="121"/>
      <c r="L11" s="122"/>
      <c r="M11" s="123"/>
      <c r="N11" s="130"/>
      <c r="O11" s="131"/>
      <c r="P11" s="132"/>
      <c r="Q11" s="133"/>
    </row>
    <row r="12" spans="1:17" x14ac:dyDescent="0.25">
      <c r="A12" s="32"/>
      <c r="B12" s="1"/>
      <c r="C12" s="2"/>
      <c r="D12" s="3"/>
      <c r="E12" s="2"/>
      <c r="F12" s="2"/>
      <c r="G12" s="142"/>
      <c r="H12" s="149"/>
      <c r="I12" s="46"/>
      <c r="J12" s="47"/>
      <c r="K12" s="124"/>
      <c r="L12" s="2"/>
      <c r="M12" s="125"/>
      <c r="N12" s="117"/>
      <c r="O12" s="50"/>
      <c r="P12" s="51"/>
      <c r="Q12" s="52"/>
    </row>
    <row r="13" spans="1:17" x14ac:dyDescent="0.25">
      <c r="A13" s="8"/>
      <c r="B13" s="5"/>
      <c r="C13" s="2"/>
      <c r="D13" s="3"/>
      <c r="E13" s="2"/>
      <c r="F13" s="2"/>
      <c r="G13" s="142"/>
      <c r="H13" s="149"/>
      <c r="I13" s="46"/>
      <c r="J13" s="47"/>
      <c r="K13" s="124"/>
      <c r="L13" s="2"/>
      <c r="M13" s="125"/>
      <c r="N13" s="112"/>
      <c r="O13" s="46"/>
      <c r="P13" s="51"/>
      <c r="Q13" s="52"/>
    </row>
    <row r="14" spans="1:17" x14ac:dyDescent="0.25">
      <c r="A14" s="8"/>
      <c r="B14" s="5"/>
      <c r="C14" s="2"/>
      <c r="D14" s="3"/>
      <c r="E14" s="2"/>
      <c r="F14" s="2"/>
      <c r="G14" s="142"/>
      <c r="H14" s="149"/>
      <c r="I14" s="46"/>
      <c r="J14" s="47"/>
      <c r="K14" s="124"/>
      <c r="L14" s="2"/>
      <c r="M14" s="125"/>
      <c r="N14" s="112"/>
      <c r="O14" s="46"/>
      <c r="P14" s="51"/>
      <c r="Q14" s="52"/>
    </row>
    <row r="15" spans="1:17" x14ac:dyDescent="0.25">
      <c r="A15" s="8"/>
      <c r="B15" s="4"/>
      <c r="C15" s="6"/>
      <c r="D15" s="6"/>
      <c r="E15" s="6"/>
      <c r="F15" s="6"/>
      <c r="G15" s="143"/>
      <c r="H15" s="149"/>
      <c r="I15" s="46"/>
      <c r="J15" s="47"/>
      <c r="K15" s="124"/>
      <c r="L15" s="2"/>
      <c r="M15" s="125"/>
      <c r="N15" s="112"/>
      <c r="O15" s="46"/>
      <c r="P15" s="51"/>
      <c r="Q15" s="52"/>
    </row>
    <row r="16" spans="1:17" x14ac:dyDescent="0.25">
      <c r="A16" s="32"/>
      <c r="B16" s="7"/>
      <c r="C16" s="6"/>
      <c r="D16" s="6"/>
      <c r="E16" s="6"/>
      <c r="F16" s="6"/>
      <c r="G16" s="144"/>
      <c r="H16" s="149"/>
      <c r="I16" s="46"/>
      <c r="J16" s="47"/>
      <c r="K16" s="124"/>
      <c r="L16" s="2"/>
      <c r="M16" s="125"/>
      <c r="N16" s="112"/>
      <c r="O16" s="46"/>
      <c r="P16" s="51"/>
      <c r="Q16" s="52"/>
    </row>
    <row r="17" spans="1:17" x14ac:dyDescent="0.25">
      <c r="A17" s="8"/>
      <c r="B17" s="4"/>
      <c r="C17" s="6"/>
      <c r="D17" s="3"/>
      <c r="E17" s="6"/>
      <c r="F17" s="6"/>
      <c r="G17" s="144"/>
      <c r="H17" s="149"/>
      <c r="I17" s="46"/>
      <c r="J17" s="47"/>
      <c r="K17" s="124"/>
      <c r="L17" s="2"/>
      <c r="M17" s="125"/>
      <c r="N17" s="112"/>
      <c r="O17" s="46"/>
      <c r="P17" s="51"/>
      <c r="Q17" s="52"/>
    </row>
    <row r="18" spans="1:17" x14ac:dyDescent="0.25">
      <c r="A18" s="8"/>
      <c r="B18" s="4"/>
      <c r="C18" s="6"/>
      <c r="D18" s="3"/>
      <c r="E18" s="6"/>
      <c r="F18" s="6"/>
      <c r="G18" s="144"/>
      <c r="H18" s="149"/>
      <c r="I18" s="46"/>
      <c r="J18" s="47"/>
      <c r="K18" s="124"/>
      <c r="L18" s="2"/>
      <c r="M18" s="125"/>
      <c r="N18" s="112"/>
      <c r="O18" s="46"/>
      <c r="P18" s="51"/>
      <c r="Q18" s="52"/>
    </row>
    <row r="19" spans="1:17" x14ac:dyDescent="0.25">
      <c r="A19" s="8"/>
      <c r="B19" s="4"/>
      <c r="C19" s="6"/>
      <c r="D19" s="3"/>
      <c r="E19" s="6"/>
      <c r="F19" s="6"/>
      <c r="G19" s="144"/>
      <c r="H19" s="149"/>
      <c r="I19" s="46"/>
      <c r="J19" s="47"/>
      <c r="K19" s="124"/>
      <c r="L19" s="2"/>
      <c r="M19" s="125"/>
      <c r="N19" s="112"/>
      <c r="O19" s="46"/>
      <c r="P19" s="51"/>
      <c r="Q19" s="52"/>
    </row>
    <row r="20" spans="1:17" x14ac:dyDescent="0.25">
      <c r="A20" s="8"/>
      <c r="B20" s="4"/>
      <c r="C20" s="6"/>
      <c r="D20" s="3"/>
      <c r="E20" s="6"/>
      <c r="F20" s="6"/>
      <c r="G20" s="144"/>
      <c r="H20" s="149"/>
      <c r="I20" s="46"/>
      <c r="J20" s="47"/>
      <c r="K20" s="124"/>
      <c r="L20" s="2"/>
      <c r="M20" s="125"/>
      <c r="N20" s="112"/>
      <c r="O20" s="46"/>
      <c r="P20" s="51"/>
      <c r="Q20" s="52"/>
    </row>
    <row r="21" spans="1:17" x14ac:dyDescent="0.25">
      <c r="A21" s="8"/>
      <c r="B21" s="4"/>
      <c r="C21" s="6"/>
      <c r="D21" s="3"/>
      <c r="E21" s="6"/>
      <c r="F21" s="6"/>
      <c r="G21" s="143"/>
      <c r="H21" s="149"/>
      <c r="I21" s="46"/>
      <c r="J21" s="47"/>
      <c r="K21" s="124"/>
      <c r="L21" s="2"/>
      <c r="M21" s="125"/>
      <c r="N21" s="112"/>
      <c r="O21" s="46"/>
      <c r="P21" s="51"/>
      <c r="Q21" s="52"/>
    </row>
    <row r="22" spans="1:17" x14ac:dyDescent="0.25">
      <c r="A22" s="32"/>
      <c r="B22" s="7"/>
      <c r="C22" s="6"/>
      <c r="D22" s="3"/>
      <c r="E22" s="6"/>
      <c r="F22" s="6"/>
      <c r="G22" s="144"/>
      <c r="H22" s="149"/>
      <c r="I22" s="46"/>
      <c r="J22" s="47"/>
      <c r="K22" s="124"/>
      <c r="L22" s="2"/>
      <c r="M22" s="125"/>
      <c r="N22" s="112"/>
      <c r="O22" s="46"/>
      <c r="P22" s="51"/>
      <c r="Q22" s="52"/>
    </row>
    <row r="23" spans="1:17" x14ac:dyDescent="0.25">
      <c r="A23" s="8"/>
      <c r="B23" s="4"/>
      <c r="C23" s="6"/>
      <c r="D23" s="3"/>
      <c r="E23" s="6"/>
      <c r="F23" s="6"/>
      <c r="G23" s="144"/>
      <c r="H23" s="149"/>
      <c r="I23" s="46"/>
      <c r="J23" s="47"/>
      <c r="K23" s="124"/>
      <c r="L23" s="2"/>
      <c r="M23" s="125"/>
      <c r="N23" s="112"/>
      <c r="O23" s="46"/>
      <c r="P23" s="51"/>
      <c r="Q23" s="52"/>
    </row>
    <row r="24" spans="1:17" x14ac:dyDescent="0.25">
      <c r="A24" s="8"/>
      <c r="B24" s="4"/>
      <c r="C24" s="6"/>
      <c r="D24" s="3"/>
      <c r="E24" s="6"/>
      <c r="F24" s="6"/>
      <c r="G24" s="144"/>
      <c r="H24" s="149"/>
      <c r="I24" s="46"/>
      <c r="J24" s="47"/>
      <c r="K24" s="124"/>
      <c r="L24" s="2"/>
      <c r="M24" s="125"/>
      <c r="N24" s="112"/>
      <c r="O24" s="46"/>
      <c r="P24" s="51"/>
      <c r="Q24" s="52"/>
    </row>
    <row r="25" spans="1:17" x14ac:dyDescent="0.25">
      <c r="A25" s="8"/>
      <c r="B25" s="4"/>
      <c r="C25" s="6"/>
      <c r="D25" s="3"/>
      <c r="E25" s="6"/>
      <c r="F25" s="6"/>
      <c r="G25" s="144"/>
      <c r="H25" s="149"/>
      <c r="I25" s="46"/>
      <c r="J25" s="47"/>
      <c r="K25" s="124"/>
      <c r="L25" s="2"/>
      <c r="M25" s="125"/>
      <c r="N25" s="112"/>
      <c r="O25" s="46"/>
      <c r="P25" s="51"/>
      <c r="Q25" s="52"/>
    </row>
    <row r="26" spans="1:17" x14ac:dyDescent="0.25">
      <c r="A26" s="8"/>
      <c r="B26" s="4"/>
      <c r="C26" s="6"/>
      <c r="D26" s="6"/>
      <c r="E26" s="6"/>
      <c r="F26" s="6"/>
      <c r="G26" s="143"/>
      <c r="H26" s="149"/>
      <c r="I26" s="46"/>
      <c r="J26" s="47"/>
      <c r="K26" s="124"/>
      <c r="L26" s="2"/>
      <c r="M26" s="125"/>
      <c r="N26" s="112"/>
      <c r="O26" s="46"/>
      <c r="P26" s="51"/>
      <c r="Q26" s="52"/>
    </row>
    <row r="27" spans="1:17" x14ac:dyDescent="0.25">
      <c r="A27" s="39"/>
      <c r="B27" s="13"/>
      <c r="C27" s="11"/>
      <c r="D27" s="11"/>
      <c r="E27" s="11"/>
      <c r="F27" s="11"/>
      <c r="G27" s="145"/>
      <c r="H27" s="149"/>
      <c r="I27" s="46"/>
      <c r="J27" s="47"/>
      <c r="K27" s="124"/>
      <c r="L27" s="2"/>
      <c r="M27" s="125"/>
      <c r="N27" s="112"/>
      <c r="O27" s="46"/>
      <c r="P27" s="51"/>
      <c r="Q27" s="52"/>
    </row>
    <row r="28" spans="1:17" x14ac:dyDescent="0.25">
      <c r="A28" s="34"/>
      <c r="B28" s="11"/>
      <c r="C28" s="11"/>
      <c r="D28" s="11"/>
      <c r="E28" s="11"/>
      <c r="F28" s="11"/>
      <c r="G28" s="145"/>
      <c r="H28" s="149"/>
      <c r="I28" s="46"/>
      <c r="J28" s="47"/>
      <c r="K28" s="124"/>
      <c r="L28" s="2"/>
      <c r="M28" s="125"/>
      <c r="N28" s="118"/>
      <c r="O28" s="50"/>
      <c r="P28" s="51"/>
      <c r="Q28" s="52"/>
    </row>
    <row r="29" spans="1:17" x14ac:dyDescent="0.25">
      <c r="A29" s="35"/>
      <c r="B29" s="14"/>
      <c r="C29" s="10"/>
      <c r="D29" s="10"/>
      <c r="E29" s="10"/>
      <c r="F29" s="11"/>
      <c r="G29" s="146"/>
      <c r="H29" s="149"/>
      <c r="I29" s="46"/>
      <c r="J29" s="47"/>
      <c r="K29" s="124"/>
      <c r="L29" s="2"/>
      <c r="M29" s="125"/>
      <c r="N29" s="119"/>
      <c r="O29" s="50"/>
      <c r="P29" s="51"/>
      <c r="Q29" s="52"/>
    </row>
    <row r="30" spans="1:17" x14ac:dyDescent="0.25">
      <c r="A30" s="37"/>
      <c r="B30" s="11"/>
      <c r="C30" s="11"/>
      <c r="D30" s="12"/>
      <c r="E30" s="11"/>
      <c r="F30" s="11"/>
      <c r="G30" s="146"/>
      <c r="H30" s="149"/>
      <c r="I30" s="46"/>
      <c r="J30" s="47"/>
      <c r="K30" s="124"/>
      <c r="L30" s="2"/>
      <c r="M30" s="125"/>
      <c r="N30" s="119"/>
      <c r="O30" s="50"/>
      <c r="P30" s="51"/>
      <c r="Q30" s="52"/>
    </row>
    <row r="31" spans="1:17" x14ac:dyDescent="0.25">
      <c r="A31" s="36"/>
      <c r="B31" s="11"/>
      <c r="C31" s="10"/>
      <c r="D31" s="12"/>
      <c r="E31" s="11"/>
      <c r="F31" s="11"/>
      <c r="G31" s="145"/>
      <c r="H31" s="149"/>
      <c r="I31" s="46"/>
      <c r="J31" s="47"/>
      <c r="K31" s="124"/>
      <c r="L31" s="2"/>
      <c r="M31" s="125"/>
      <c r="N31" s="119"/>
      <c r="O31" s="50"/>
      <c r="P31" s="51"/>
      <c r="Q31" s="52"/>
    </row>
    <row r="32" spans="1:17" x14ac:dyDescent="0.25">
      <c r="A32" s="33"/>
      <c r="B32" s="13"/>
      <c r="C32" s="11"/>
      <c r="D32" s="12"/>
      <c r="E32" s="11"/>
      <c r="F32" s="11"/>
      <c r="G32" s="146"/>
      <c r="H32" s="149"/>
      <c r="I32" s="46"/>
      <c r="J32" s="47"/>
      <c r="K32" s="124"/>
      <c r="L32" s="2"/>
      <c r="M32" s="125"/>
      <c r="N32" s="119"/>
      <c r="O32" s="50"/>
      <c r="P32" s="51"/>
      <c r="Q32" s="52"/>
    </row>
    <row r="33" spans="1:17" x14ac:dyDescent="0.25">
      <c r="A33" s="34"/>
      <c r="B33" s="11"/>
      <c r="C33" s="15"/>
      <c r="D33" s="12"/>
      <c r="E33" s="11"/>
      <c r="F33" s="11"/>
      <c r="G33" s="146"/>
      <c r="H33" s="149"/>
      <c r="I33" s="46"/>
      <c r="J33" s="47"/>
      <c r="K33" s="124"/>
      <c r="L33" s="2"/>
      <c r="M33" s="125"/>
      <c r="N33" s="119"/>
      <c r="O33" s="50"/>
      <c r="P33" s="51"/>
      <c r="Q33" s="52"/>
    </row>
    <row r="34" spans="1:17" x14ac:dyDescent="0.25">
      <c r="A34" s="34"/>
      <c r="B34" s="11"/>
      <c r="C34" s="11"/>
      <c r="D34" s="12"/>
      <c r="E34" s="11"/>
      <c r="F34" s="11"/>
      <c r="G34" s="145"/>
      <c r="H34" s="149"/>
      <c r="I34" s="46"/>
      <c r="J34" s="47"/>
      <c r="K34" s="124"/>
      <c r="L34" s="2"/>
      <c r="M34" s="125"/>
      <c r="N34" s="119"/>
      <c r="O34" s="50"/>
      <c r="P34" s="51"/>
      <c r="Q34" s="52"/>
    </row>
    <row r="35" spans="1:17" x14ac:dyDescent="0.25">
      <c r="A35" s="38"/>
      <c r="B35" s="13"/>
      <c r="C35" s="11"/>
      <c r="D35" s="12"/>
      <c r="E35" s="11"/>
      <c r="F35" s="11"/>
      <c r="G35" s="146"/>
      <c r="H35" s="149"/>
      <c r="I35" s="46"/>
      <c r="J35" s="47"/>
      <c r="K35" s="124"/>
      <c r="L35" s="2"/>
      <c r="M35" s="125"/>
      <c r="N35" s="119"/>
      <c r="O35" s="50"/>
      <c r="P35" s="51"/>
      <c r="Q35" s="52"/>
    </row>
    <row r="36" spans="1:17" x14ac:dyDescent="0.25">
      <c r="A36" s="34"/>
      <c r="B36" s="11"/>
      <c r="C36" s="11"/>
      <c r="D36" s="12"/>
      <c r="E36" s="11"/>
      <c r="F36" s="11"/>
      <c r="G36" s="146"/>
      <c r="H36" s="149"/>
      <c r="I36" s="46"/>
      <c r="J36" s="47"/>
      <c r="K36" s="124"/>
      <c r="L36" s="2"/>
      <c r="M36" s="125"/>
      <c r="N36" s="119"/>
      <c r="O36" s="50"/>
      <c r="P36" s="51"/>
      <c r="Q36" s="52"/>
    </row>
    <row r="37" spans="1:17" x14ac:dyDescent="0.25">
      <c r="A37" s="11"/>
      <c r="B37" s="11"/>
      <c r="C37" s="11"/>
      <c r="D37" s="12"/>
      <c r="E37" s="11"/>
      <c r="F37" s="11"/>
      <c r="G37" s="145"/>
      <c r="H37" s="149"/>
      <c r="I37" s="46"/>
      <c r="J37" s="47"/>
      <c r="K37" s="124"/>
      <c r="L37" s="2"/>
      <c r="M37" s="125"/>
      <c r="N37" s="119"/>
      <c r="O37" s="50"/>
      <c r="P37" s="51"/>
      <c r="Q37" s="52"/>
    </row>
    <row r="38" spans="1:17" x14ac:dyDescent="0.25">
      <c r="A38" s="59"/>
      <c r="B38" s="58"/>
      <c r="C38" s="58"/>
      <c r="D38" s="58"/>
      <c r="E38" s="58"/>
      <c r="F38" s="58"/>
      <c r="G38" s="147"/>
      <c r="H38" s="149"/>
      <c r="I38" s="46"/>
      <c r="J38" s="47"/>
      <c r="K38" s="124"/>
      <c r="L38" s="2"/>
      <c r="M38" s="125"/>
      <c r="N38" s="119"/>
      <c r="O38" s="50"/>
      <c r="P38" s="51"/>
      <c r="Q38" s="52"/>
    </row>
    <row r="39" spans="1:17" ht="15.75" thickBot="1" x14ac:dyDescent="0.3">
      <c r="A39" s="60"/>
      <c r="B39" s="61"/>
      <c r="C39" s="61"/>
      <c r="D39" s="61"/>
      <c r="E39" s="61"/>
      <c r="F39" s="61"/>
      <c r="G39" s="99"/>
      <c r="H39" s="150"/>
      <c r="I39" s="151"/>
      <c r="J39" s="152"/>
      <c r="K39" s="126"/>
      <c r="L39" s="50"/>
      <c r="M39" s="47"/>
      <c r="N39" s="119"/>
      <c r="O39" s="50"/>
      <c r="P39" s="48"/>
      <c r="Q39" s="52"/>
    </row>
    <row r="40" spans="1:17" ht="15.75" thickBot="1" x14ac:dyDescent="0.3">
      <c r="A40" s="62"/>
      <c r="B40" s="49"/>
      <c r="C40" s="63"/>
      <c r="D40" s="63"/>
      <c r="E40" s="161"/>
      <c r="F40" s="162"/>
      <c r="G40" s="163"/>
      <c r="H40" s="153"/>
      <c r="I40" s="154"/>
      <c r="J40" s="155"/>
      <c r="K40" s="127"/>
      <c r="L40" s="128"/>
      <c r="M40" s="129"/>
      <c r="N40" s="120"/>
      <c r="O40" s="18"/>
      <c r="P40" s="64"/>
      <c r="Q40" s="65"/>
    </row>
    <row r="41" spans="1:17" ht="16.5" thickBot="1" x14ac:dyDescent="0.3">
      <c r="A41" s="158"/>
      <c r="B41" s="157"/>
      <c r="C41" s="159"/>
      <c r="D41" s="160"/>
      <c r="E41" s="164" t="s">
        <v>51</v>
      </c>
      <c r="F41" s="165"/>
      <c r="G41" s="166">
        <f>G15+G21+G26+G27+G31+G34+G37</f>
        <v>0</v>
      </c>
      <c r="H41" s="66"/>
      <c r="I41" s="67"/>
      <c r="J41" s="156"/>
      <c r="K41" s="66"/>
      <c r="L41" s="67"/>
      <c r="M41" s="68" t="e">
        <f>M12+M16+M22+#REF!+M29+M32+M35</f>
        <v>#REF!</v>
      </c>
      <c r="N41" s="66"/>
      <c r="O41" s="67"/>
      <c r="P41" s="69" t="e">
        <f>#REF!+P14</f>
        <v>#REF!</v>
      </c>
      <c r="Q41" s="70" t="e">
        <f>P41/G41</f>
        <v>#REF!</v>
      </c>
    </row>
    <row r="42" spans="1:17" ht="15.75" thickBot="1" x14ac:dyDescent="0.3">
      <c r="A42" s="59"/>
      <c r="B42" s="58"/>
      <c r="C42" s="58"/>
      <c r="D42" s="58"/>
      <c r="E42" s="71"/>
      <c r="F42" s="71"/>
      <c r="G42" s="72"/>
      <c r="H42" s="73"/>
      <c r="I42" s="74"/>
      <c r="J42" s="75"/>
      <c r="K42" s="73"/>
      <c r="L42" s="74"/>
      <c r="M42" s="75"/>
      <c r="N42" s="73"/>
      <c r="O42" s="74"/>
      <c r="P42" s="74"/>
      <c r="Q42" s="75"/>
    </row>
    <row r="43" spans="1:17" ht="16.5" thickBot="1" x14ac:dyDescent="0.3">
      <c r="A43" s="175"/>
      <c r="B43" s="177" t="s">
        <v>52</v>
      </c>
      <c r="C43" s="176"/>
      <c r="D43" s="167"/>
      <c r="E43" s="168">
        <f>G41</f>
        <v>0</v>
      </c>
      <c r="F43" s="165"/>
      <c r="G43" s="169"/>
      <c r="H43" s="76"/>
      <c r="I43" s="53"/>
      <c r="J43" s="77"/>
      <c r="K43" s="76"/>
      <c r="L43" s="53"/>
      <c r="M43" s="54"/>
      <c r="N43" s="78"/>
      <c r="O43" s="53"/>
      <c r="P43" s="53"/>
      <c r="Q43" s="54"/>
    </row>
    <row r="44" spans="1:17" ht="16.5" thickBot="1" x14ac:dyDescent="0.3">
      <c r="A44" s="178"/>
      <c r="B44" s="177" t="s">
        <v>53</v>
      </c>
      <c r="C44" s="179"/>
      <c r="D44" s="170"/>
      <c r="E44" s="174"/>
      <c r="F44" s="165"/>
      <c r="G44" s="169"/>
      <c r="H44" s="55"/>
      <c r="I44" s="49"/>
      <c r="J44" s="79"/>
      <c r="K44" s="55"/>
      <c r="L44" s="49"/>
      <c r="M44" s="56"/>
      <c r="N44" s="80"/>
      <c r="O44" s="49"/>
      <c r="P44" s="49"/>
      <c r="Q44" s="56"/>
    </row>
    <row r="45" spans="1:17" x14ac:dyDescent="0.25">
      <c r="A45" s="55"/>
      <c r="B45" s="172" t="s">
        <v>54</v>
      </c>
      <c r="C45" s="81">
        <v>3.5000000000000003E-2</v>
      </c>
      <c r="D45" s="49"/>
      <c r="E45" s="171">
        <f>E43*C45</f>
        <v>0</v>
      </c>
      <c r="F45" s="172"/>
      <c r="G45" s="173"/>
      <c r="H45" s="55"/>
      <c r="I45" s="49"/>
      <c r="J45" s="79"/>
      <c r="K45" s="55"/>
      <c r="L45" s="49"/>
      <c r="M45" s="83" t="e">
        <f>M41*C45</f>
        <v>#REF!</v>
      </c>
      <c r="N45" s="84"/>
      <c r="O45" s="9"/>
      <c r="P45" s="85"/>
      <c r="Q45" s="56"/>
    </row>
    <row r="46" spans="1:17" x14ac:dyDescent="0.25">
      <c r="A46" s="55"/>
      <c r="B46" s="49" t="s">
        <v>55</v>
      </c>
      <c r="C46" s="81">
        <v>0.01</v>
      </c>
      <c r="D46" s="49"/>
      <c r="E46" s="82">
        <f>E43*C46</f>
        <v>0</v>
      </c>
      <c r="F46" s="49"/>
      <c r="G46" s="79"/>
      <c r="H46" s="55"/>
      <c r="I46" s="49"/>
      <c r="J46" s="79"/>
      <c r="K46" s="55"/>
      <c r="L46" s="49"/>
      <c r="M46" s="83" t="e">
        <f>M41*C46</f>
        <v>#REF!</v>
      </c>
      <c r="N46" s="84"/>
      <c r="O46" s="9"/>
      <c r="P46" s="85"/>
      <c r="Q46" s="56"/>
    </row>
    <row r="47" spans="1:17" x14ac:dyDescent="0.25">
      <c r="A47" s="55"/>
      <c r="B47" s="49" t="s">
        <v>11</v>
      </c>
      <c r="C47" s="81">
        <v>1E-3</v>
      </c>
      <c r="D47" s="49"/>
      <c r="E47" s="82">
        <f>E43*C47</f>
        <v>0</v>
      </c>
      <c r="F47" s="49"/>
      <c r="G47" s="79"/>
      <c r="H47" s="55"/>
      <c r="I47" s="49"/>
      <c r="J47" s="79"/>
      <c r="K47" s="55"/>
      <c r="L47" s="49"/>
      <c r="M47" s="83" t="e">
        <f>M41*C47</f>
        <v>#REF!</v>
      </c>
      <c r="N47" s="84"/>
      <c r="O47" s="9"/>
      <c r="P47" s="85"/>
      <c r="Q47" s="56"/>
    </row>
    <row r="48" spans="1:17" x14ac:dyDescent="0.25">
      <c r="A48" s="55"/>
      <c r="B48" s="49" t="s">
        <v>12</v>
      </c>
      <c r="C48" s="81">
        <v>0.02</v>
      </c>
      <c r="D48" s="49"/>
      <c r="E48" s="82">
        <f>E43*C48</f>
        <v>0</v>
      </c>
      <c r="F48" s="49"/>
      <c r="G48" s="79"/>
      <c r="H48" s="55"/>
      <c r="I48" s="49"/>
      <c r="J48" s="79"/>
      <c r="K48" s="55"/>
      <c r="L48" s="49"/>
      <c r="M48" s="83" t="e">
        <f>M41*C48</f>
        <v>#REF!</v>
      </c>
      <c r="N48" s="84"/>
      <c r="O48" s="9"/>
      <c r="P48" s="85"/>
      <c r="Q48" s="56"/>
    </row>
    <row r="49" spans="1:17" x14ac:dyDescent="0.25">
      <c r="A49" s="55"/>
      <c r="B49" s="49" t="s">
        <v>56</v>
      </c>
      <c r="C49" s="81">
        <v>0.03</v>
      </c>
      <c r="D49" s="49"/>
      <c r="E49" s="82">
        <f>E43*C49</f>
        <v>0</v>
      </c>
      <c r="F49" s="49"/>
      <c r="G49" s="79"/>
      <c r="H49" s="55"/>
      <c r="I49" s="49"/>
      <c r="J49" s="79"/>
      <c r="K49" s="55"/>
      <c r="L49" s="49"/>
      <c r="M49" s="83" t="e">
        <f>M41*C49</f>
        <v>#REF!</v>
      </c>
      <c r="N49" s="84"/>
      <c r="O49" s="9"/>
      <c r="P49" s="85"/>
      <c r="Q49" s="56"/>
    </row>
    <row r="50" spans="1:17" x14ac:dyDescent="0.25">
      <c r="A50" s="55"/>
      <c r="B50" s="49" t="s">
        <v>57</v>
      </c>
      <c r="C50" s="81">
        <v>0.1</v>
      </c>
      <c r="D50" s="49"/>
      <c r="E50" s="82">
        <f>E43*C50</f>
        <v>0</v>
      </c>
      <c r="F50" s="49"/>
      <c r="G50" s="79"/>
      <c r="H50" s="55"/>
      <c r="I50" s="49"/>
      <c r="J50" s="79"/>
      <c r="K50" s="55"/>
      <c r="L50" s="49"/>
      <c r="M50" s="83" t="e">
        <f>M41*C50</f>
        <v>#REF!</v>
      </c>
      <c r="N50" s="84"/>
      <c r="O50" s="9"/>
      <c r="P50" s="85"/>
      <c r="Q50" s="56"/>
    </row>
    <row r="51" spans="1:17" x14ac:dyDescent="0.25">
      <c r="A51" s="55"/>
      <c r="B51" s="49"/>
      <c r="C51" s="49"/>
      <c r="D51" s="49"/>
      <c r="E51" s="49"/>
      <c r="F51" s="49"/>
      <c r="G51" s="86"/>
      <c r="H51" s="55"/>
      <c r="I51" s="49"/>
      <c r="J51" s="79"/>
      <c r="K51" s="55"/>
      <c r="L51" s="49"/>
      <c r="M51" s="83"/>
      <c r="N51" s="84"/>
      <c r="O51" s="9"/>
      <c r="P51" s="85"/>
      <c r="Q51" s="56"/>
    </row>
    <row r="52" spans="1:17" x14ac:dyDescent="0.25">
      <c r="A52" s="55"/>
      <c r="B52" s="49" t="s">
        <v>58</v>
      </c>
      <c r="C52" s="87">
        <v>0.18</v>
      </c>
      <c r="D52" s="49"/>
      <c r="E52" s="88">
        <f>E50*C52</f>
        <v>0</v>
      </c>
      <c r="F52" s="89"/>
      <c r="G52" s="86"/>
      <c r="H52" s="55"/>
      <c r="I52" s="49"/>
      <c r="J52" s="79"/>
      <c r="K52" s="55"/>
      <c r="L52" s="49"/>
      <c r="M52" s="83" t="e">
        <f>M50*C52</f>
        <v>#REF!</v>
      </c>
      <c r="N52" s="84"/>
      <c r="O52" s="9"/>
      <c r="P52" s="85"/>
      <c r="Q52" s="56"/>
    </row>
    <row r="53" spans="1:17" ht="15.75" thickBot="1" x14ac:dyDescent="0.3">
      <c r="A53" s="90"/>
      <c r="B53" s="30"/>
      <c r="C53" s="30"/>
      <c r="D53" s="30"/>
      <c r="E53" s="30"/>
      <c r="F53" s="30"/>
      <c r="G53" s="30"/>
      <c r="H53" s="55"/>
      <c r="I53" s="49"/>
      <c r="J53" s="79"/>
      <c r="K53" s="59"/>
      <c r="L53" s="58"/>
      <c r="M53" s="91"/>
      <c r="N53" s="92"/>
      <c r="O53" s="57"/>
      <c r="P53" s="57"/>
      <c r="Q53" s="93"/>
    </row>
    <row r="54" spans="1:17" ht="16.5" thickBot="1" x14ac:dyDescent="0.3">
      <c r="A54" s="94"/>
      <c r="B54" s="95"/>
      <c r="C54" s="96" t="s">
        <v>59</v>
      </c>
      <c r="D54" s="97"/>
      <c r="E54" s="98">
        <f>E43+E45+E46+E47+E48+E49+E50+E52</f>
        <v>0</v>
      </c>
      <c r="F54" s="95"/>
      <c r="G54" s="95"/>
      <c r="H54" s="60"/>
      <c r="I54" s="61"/>
      <c r="J54" s="99"/>
      <c r="K54" s="100"/>
      <c r="L54" s="101"/>
      <c r="M54" s="102" t="e">
        <f>M41+M45+M46+M47+M48+M49+M50+M52</f>
        <v>#REF!</v>
      </c>
      <c r="N54" s="103"/>
      <c r="O54" s="104"/>
      <c r="P54" s="105"/>
      <c r="Q54" s="106"/>
    </row>
    <row r="55" spans="1:17" ht="15.75" thickBot="1" x14ac:dyDescent="0.3"/>
    <row r="56" spans="1:17" ht="16.5" thickBot="1" x14ac:dyDescent="0.3">
      <c r="M56" s="96" t="s">
        <v>60</v>
      </c>
      <c r="N56" s="97"/>
      <c r="O56" s="97"/>
      <c r="P56" s="107">
        <f>H5</f>
        <v>0</v>
      </c>
    </row>
    <row r="57" spans="1:17" ht="16.5" thickBot="1" x14ac:dyDescent="0.3">
      <c r="M57" s="108"/>
      <c r="N57" s="108"/>
      <c r="O57" s="108"/>
      <c r="P57" s="109"/>
    </row>
    <row r="58" spans="1:17" ht="16.5" thickBot="1" x14ac:dyDescent="0.3">
      <c r="B58" s="110" t="s">
        <v>66</v>
      </c>
      <c r="C58" s="281" t="s">
        <v>61</v>
      </c>
      <c r="D58" s="281"/>
      <c r="E58" s="281"/>
      <c r="F58" s="281" t="s">
        <v>67</v>
      </c>
      <c r="G58" s="281"/>
      <c r="H58" s="282" t="s">
        <v>17</v>
      </c>
      <c r="I58" s="282"/>
      <c r="J58" s="281"/>
      <c r="K58" s="281"/>
      <c r="L58" s="283"/>
      <c r="M58" s="96" t="s">
        <v>62</v>
      </c>
      <c r="N58" s="97"/>
      <c r="O58" s="97"/>
      <c r="P58" s="107" t="e">
        <f>M54-P56</f>
        <v>#REF!</v>
      </c>
    </row>
    <row r="59" spans="1:17" x14ac:dyDescent="0.25">
      <c r="B59" s="111" t="s">
        <v>18</v>
      </c>
      <c r="C59" s="284" t="s">
        <v>63</v>
      </c>
      <c r="D59" s="284"/>
      <c r="E59" s="284"/>
      <c r="F59" s="284" t="s">
        <v>64</v>
      </c>
      <c r="G59" s="284"/>
      <c r="H59" s="284" t="s">
        <v>65</v>
      </c>
      <c r="I59" s="284"/>
      <c r="J59" s="285"/>
      <c r="K59" s="285"/>
      <c r="L59" s="285"/>
    </row>
  </sheetData>
  <mergeCells count="19">
    <mergeCell ref="C59:E59"/>
    <mergeCell ref="F59:G59"/>
    <mergeCell ref="H59:I59"/>
    <mergeCell ref="J59:L59"/>
    <mergeCell ref="A9:G9"/>
    <mergeCell ref="H9:J9"/>
    <mergeCell ref="K9:M9"/>
    <mergeCell ref="N9:P9"/>
    <mergeCell ref="Q9:Q10"/>
    <mergeCell ref="C58:E58"/>
    <mergeCell ref="F58:G58"/>
    <mergeCell ref="H58:I58"/>
    <mergeCell ref="J58:L58"/>
    <mergeCell ref="F8:G8"/>
    <mergeCell ref="A2:Q2"/>
    <mergeCell ref="F3:G3"/>
    <mergeCell ref="F4:G4"/>
    <mergeCell ref="F5:G5"/>
    <mergeCell ref="H7:K7"/>
  </mergeCells>
  <pageMargins left="0.7" right="0.7" top="0.75" bottom="0.75" header="0.3" footer="0.3"/>
  <pageSetup paperSize="5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PRESUPUESTO</vt:lpstr>
      <vt:lpstr>CUBICACION</vt:lpstr>
      <vt:lpstr>CUBICACION!Área_de_impresión</vt:lpstr>
      <vt:lpstr>PRESUPUESTO!Área_de_impresión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cp:lastPrinted>2022-06-17T13:08:08Z</cp:lastPrinted>
  <dcterms:created xsi:type="dcterms:W3CDTF">2020-12-16T15:05:17Z</dcterms:created>
  <dcterms:modified xsi:type="dcterms:W3CDTF">2022-06-22T13:10:42Z</dcterms:modified>
</cp:coreProperties>
</file>