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11\"/>
    </mc:Choice>
  </mc:AlternateContent>
  <bookViews>
    <workbookView xWindow="0" yWindow="0" windowWidth="20460" windowHeight="8220"/>
  </bookViews>
  <sheets>
    <sheet name="PRESUPUESTO" sheetId="1" r:id="rId1"/>
  </sheets>
  <definedNames>
    <definedName name="_xlnm.Print_Area" localSheetId="0">PRESUPUESTO!$A$1:$G$82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50" i="1" l="1"/>
  <c r="F51" i="1"/>
  <c r="F52" i="1"/>
  <c r="F53" i="1"/>
  <c r="F44" i="1"/>
  <c r="F34" i="1"/>
  <c r="F35" i="1"/>
  <c r="F36" i="1"/>
  <c r="F37" i="1"/>
  <c r="F27" i="1" l="1"/>
  <c r="F26" i="1"/>
  <c r="F57" i="1" l="1"/>
  <c r="G59" i="1" s="1"/>
  <c r="F49" i="1"/>
  <c r="F48" i="1"/>
  <c r="G54" i="1" s="1"/>
  <c r="F43" i="1"/>
  <c r="G45" i="1" s="1"/>
  <c r="F33" i="1"/>
  <c r="F32" i="1"/>
  <c r="F25" i="1"/>
  <c r="G29" i="1" s="1"/>
  <c r="G40" i="1" l="1"/>
  <c r="G63" i="1"/>
  <c r="G70" i="1" l="1"/>
  <c r="G72" i="1" s="1"/>
  <c r="G65" i="1"/>
  <c r="G74" i="1" s="1"/>
  <c r="G66" i="1"/>
  <c r="G67" i="1"/>
  <c r="G68" i="1"/>
  <c r="G69" i="1"/>
</calcChain>
</file>

<file path=xl/sharedStrings.xml><?xml version="1.0" encoding="utf-8"?>
<sst xmlns="http://schemas.openxmlformats.org/spreadsheetml/2006/main" count="72" uniqueCount="56">
  <si>
    <t>PINTURA</t>
  </si>
  <si>
    <t>No.</t>
  </si>
  <si>
    <t>P A R T I D A S</t>
  </si>
  <si>
    <t>CANTIDAD</t>
  </si>
  <si>
    <t>PRECIO UNITARIO (RD$)</t>
  </si>
  <si>
    <t>IMPORTE  (RD$)</t>
  </si>
  <si>
    <t>TOTAL</t>
  </si>
  <si>
    <t>SUB-TOTAL</t>
  </si>
  <si>
    <t>TRANSPORTE</t>
  </si>
  <si>
    <t>PENSIONES Y JUBILACIONES</t>
  </si>
  <si>
    <t>CODIA</t>
  </si>
  <si>
    <t>GASTOS ADMINISTRATIVOS</t>
  </si>
  <si>
    <t>SUP. Y DIRECCIÓN.</t>
  </si>
  <si>
    <t>ITBS</t>
  </si>
  <si>
    <t>AYUNTAMIENTO MUNICIPAL DE BANI</t>
  </si>
  <si>
    <t>(PRESUPUESTO PARTICIPATIVO)</t>
  </si>
  <si>
    <t>OBRA:</t>
  </si>
  <si>
    <t>SECTOR:</t>
  </si>
  <si>
    <t>COMUNIDAD SALINAS DE PUERTO HERMOSO</t>
  </si>
  <si>
    <t>FECHA:</t>
  </si>
  <si>
    <t xml:space="preserve"> TOTAL GENERAL</t>
  </si>
  <si>
    <t>PREPARADO POR:</t>
  </si>
  <si>
    <t>DIRECTOR OBRAS MUNICIPALES</t>
  </si>
  <si>
    <t>SEGURO, POILZAS Y FIANZAS</t>
  </si>
  <si>
    <t>PALOMA FRANJUL</t>
  </si>
  <si>
    <t>ARQ. ANGEL MAÑAN</t>
  </si>
  <si>
    <t>GRADAS EN CANCHA DE BALONCESTO</t>
  </si>
  <si>
    <t xml:space="preserve">PRELIMINARES </t>
  </si>
  <si>
    <t>TARRANCHA</t>
  </si>
  <si>
    <t>PA</t>
  </si>
  <si>
    <t>EXCAVACION ZAPATA DE MURO</t>
  </si>
  <si>
    <t>M3</t>
  </si>
  <si>
    <t>EXCAVACION ZAPATA DE COLUMNA</t>
  </si>
  <si>
    <t>REPOSICION DE RELLENO EN ZAPATA DE MURO</t>
  </si>
  <si>
    <t>HORMIGON EN:</t>
  </si>
  <si>
    <t>UND</t>
  </si>
  <si>
    <t>ACERA PARTE FRONTAL DE LA GRADA</t>
  </si>
  <si>
    <t>M2</t>
  </si>
  <si>
    <t>MUROS EN:</t>
  </si>
  <si>
    <t xml:space="preserve">BLOCK 8" EN MUROS DE ASIENTOS </t>
  </si>
  <si>
    <t>BLOCK 6" EN ESPALDAR DE DESCANSO</t>
  </si>
  <si>
    <t>TERMINACIONES</t>
  </si>
  <si>
    <t>PAÑETE EN MUROS</t>
  </si>
  <si>
    <t>FRAGUACHE EN COLUMNAS Y VIGAS</t>
  </si>
  <si>
    <t>PAÑETE EN COLUMNAS Y VIGAS</t>
  </si>
  <si>
    <t>CANTOS</t>
  </si>
  <si>
    <t>ML</t>
  </si>
  <si>
    <t>PAÑETE PULIDO EN ASIENTOS</t>
  </si>
  <si>
    <t>MOCHETAS</t>
  </si>
  <si>
    <t>C/ Sánchez, Esq., Mella, Baní, Provincia Peravia, Tel.: 809-346-4300 Ext: 302</t>
  </si>
  <si>
    <t>E-MAIL: INFO@BANI.GOB.DO - WEB: AYUNTAMIENTOBANI.GOB.DO</t>
  </si>
  <si>
    <t>LOSA ASIENTO TIPO VIGA PLANA 10 de 3/8" est. 3/8" @ 0.20</t>
  </si>
  <si>
    <t>VIGA 4 de 1/2" est. De 3/8"@0.20</t>
  </si>
  <si>
    <t>COLUMNAS 4 de 1/2" est. 3/8"@ 0.20</t>
  </si>
  <si>
    <t>ZAPATA DE MURO 3 de 3/8"</t>
  </si>
  <si>
    <t>ZAPATA DE COLUMNA 4 de 1/2" 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</si>
</sst>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#,##0.000_);\(#,##0.000\)"/>
    <numFmt numFmtId="165" formatCode="[$-F800]dddd\,\ mmmm\ dd\,\ yyyy"/>
    <numFmt numFmtId="166" formatCode="_(&quot;$&quot;* #,##0.000_);_(&quot;$&quot;* \(#,##0.000\);_(&quot;$&quot;* &quot;-&quot;??_);_(@_)"/>
    <numFmt numFmtId="167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165" fontId="0" fillId="0" borderId="0" xfId="0" applyNumberFormat="1" applyBorder="1"/>
    <xf numFmtId="14" fontId="0" fillId="0" borderId="0" xfId="0" applyNumberFormat="1" applyBorder="1" applyAlignment="1">
      <alignment horizontal="left"/>
    </xf>
    <xf numFmtId="0" fontId="2" fillId="0" borderId="0" xfId="0" applyFont="1" applyBorder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4" fontId="12" fillId="2" borderId="2" xfId="0" applyNumberFormat="1" applyFont="1" applyFill="1" applyBorder="1" applyAlignment="1" applyProtection="1">
      <alignment horizontal="center" vertical="center" wrapText="1"/>
    </xf>
    <xf numFmtId="164" fontId="12" fillId="2" borderId="3" xfId="0" applyNumberFormat="1" applyFont="1" applyFill="1" applyBorder="1" applyAlignment="1" applyProtection="1">
      <alignment horizontal="center" vertical="center" wrapText="1"/>
    </xf>
    <xf numFmtId="164" fontId="12" fillId="2" borderId="4" xfId="0" applyNumberFormat="1" applyFont="1" applyFill="1" applyBorder="1" applyAlignment="1" applyProtection="1">
      <alignment horizontal="center" vertical="center" wrapText="1"/>
    </xf>
    <xf numFmtId="164" fontId="12" fillId="2" borderId="5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right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/>
    <xf numFmtId="0" fontId="13" fillId="0" borderId="0" xfId="0" applyFont="1" applyBorder="1"/>
    <xf numFmtId="164" fontId="14" fillId="2" borderId="5" xfId="0" applyNumberFormat="1" applyFont="1" applyFill="1" applyBorder="1"/>
    <xf numFmtId="0" fontId="13" fillId="0" borderId="0" xfId="0" applyFont="1" applyFill="1" applyBorder="1"/>
    <xf numFmtId="0" fontId="13" fillId="0" borderId="0" xfId="0" applyFont="1" applyBorder="1" applyAlignment="1">
      <alignment horizontal="center"/>
    </xf>
    <xf numFmtId="10" fontId="13" fillId="0" borderId="0" xfId="0" applyNumberFormat="1" applyFont="1" applyBorder="1"/>
    <xf numFmtId="0" fontId="13" fillId="0" borderId="0" xfId="0" applyFont="1"/>
    <xf numFmtId="0" fontId="12" fillId="0" borderId="1" xfId="0" applyNumberFormat="1" applyFont="1" applyFill="1" applyBorder="1" applyAlignment="1">
      <alignment horizontal="right" vertical="top"/>
    </xf>
    <xf numFmtId="49" fontId="12" fillId="0" borderId="1" xfId="0" applyNumberFormat="1" applyFont="1" applyFill="1" applyBorder="1" applyAlignment="1">
      <alignment vertical="top" wrapText="1"/>
    </xf>
    <xf numFmtId="4" fontId="12" fillId="0" borderId="1" xfId="0" applyNumberFormat="1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vertical="top"/>
    </xf>
    <xf numFmtId="0" fontId="15" fillId="0" borderId="1" xfId="0" applyNumberFormat="1" applyFont="1" applyFill="1" applyBorder="1" applyAlignment="1">
      <alignment horizontal="right" vertical="top"/>
    </xf>
    <xf numFmtId="49" fontId="15" fillId="0" borderId="1" xfId="0" applyNumberFormat="1" applyFont="1" applyFill="1" applyBorder="1" applyAlignment="1">
      <alignment vertical="top"/>
    </xf>
    <xf numFmtId="4" fontId="15" fillId="0" borderId="1" xfId="0" applyNumberFormat="1" applyFont="1" applyFill="1" applyBorder="1" applyAlignment="1">
      <alignment vertical="top"/>
    </xf>
    <xf numFmtId="49" fontId="15" fillId="0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right" vertical="top"/>
    </xf>
    <xf numFmtId="0" fontId="15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vertical="top" wrapText="1"/>
    </xf>
    <xf numFmtId="3" fontId="15" fillId="0" borderId="1" xfId="0" applyNumberFormat="1" applyFont="1" applyFill="1" applyBorder="1" applyAlignment="1">
      <alignment vertical="top"/>
    </xf>
    <xf numFmtId="49" fontId="12" fillId="0" borderId="0" xfId="0" applyNumberFormat="1" applyFont="1" applyFill="1" applyBorder="1" applyAlignment="1">
      <alignment vertical="top"/>
    </xf>
    <xf numFmtId="4" fontId="12" fillId="2" borderId="2" xfId="0" applyNumberFormat="1" applyFont="1" applyFill="1" applyBorder="1" applyAlignment="1">
      <alignment vertical="top"/>
    </xf>
    <xf numFmtId="4" fontId="12" fillId="2" borderId="4" xfId="0" applyNumberFormat="1" applyFont="1" applyFill="1" applyBorder="1" applyAlignment="1">
      <alignment vertical="top"/>
    </xf>
    <xf numFmtId="49" fontId="15" fillId="0" borderId="0" xfId="0" applyNumberFormat="1" applyFont="1" applyFill="1" applyBorder="1" applyAlignment="1">
      <alignment vertical="top"/>
    </xf>
    <xf numFmtId="4" fontId="15" fillId="0" borderId="0" xfId="0" applyNumberFormat="1" applyFont="1" applyFill="1" applyBorder="1" applyAlignment="1">
      <alignment vertical="top"/>
    </xf>
    <xf numFmtId="0" fontId="12" fillId="0" borderId="1" xfId="0" applyFont="1" applyBorder="1"/>
    <xf numFmtId="0" fontId="15" fillId="0" borderId="1" xfId="0" applyFont="1" applyBorder="1"/>
    <xf numFmtId="10" fontId="15" fillId="0" borderId="1" xfId="0" applyNumberFormat="1" applyFont="1" applyBorder="1" applyAlignment="1">
      <alignment horizontal="center"/>
    </xf>
    <xf numFmtId="0" fontId="12" fillId="0" borderId="0" xfId="0" applyFont="1" applyBorder="1"/>
    <xf numFmtId="0" fontId="15" fillId="0" borderId="0" xfId="0" applyFont="1" applyBorder="1"/>
    <xf numFmtId="10" fontId="15" fillId="0" borderId="0" xfId="0" applyNumberFormat="1" applyFont="1" applyBorder="1" applyAlignment="1">
      <alignment horizontal="center"/>
    </xf>
    <xf numFmtId="44" fontId="15" fillId="0" borderId="0" xfId="1" applyNumberFormat="1" applyFont="1" applyBorder="1"/>
    <xf numFmtId="0" fontId="12" fillId="2" borderId="2" xfId="0" applyFont="1" applyFill="1" applyBorder="1"/>
    <xf numFmtId="10" fontId="12" fillId="2" borderId="4" xfId="0" applyNumberFormat="1" applyFont="1" applyFill="1" applyBorder="1" applyAlignment="1">
      <alignment horizontal="center"/>
    </xf>
    <xf numFmtId="0" fontId="15" fillId="0" borderId="0" xfId="0" applyFont="1"/>
    <xf numFmtId="0" fontId="12" fillId="0" borderId="0" xfId="0" applyFont="1"/>
    <xf numFmtId="4" fontId="14" fillId="2" borderId="1" xfId="0" applyNumberFormat="1" applyFont="1" applyFill="1" applyBorder="1"/>
    <xf numFmtId="0" fontId="15" fillId="0" borderId="1" xfId="0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top"/>
    </xf>
    <xf numFmtId="49" fontId="15" fillId="0" borderId="1" xfId="0" applyNumberFormat="1" applyFont="1" applyFill="1" applyBorder="1" applyAlignment="1">
      <alignment vertical="top" wrapText="1"/>
    </xf>
    <xf numFmtId="166" fontId="12" fillId="2" borderId="5" xfId="1" applyNumberFormat="1" applyFont="1" applyFill="1" applyBorder="1"/>
    <xf numFmtId="166" fontId="15" fillId="0" borderId="1" xfId="1" applyNumberFormat="1" applyFont="1" applyBorder="1"/>
    <xf numFmtId="167" fontId="14" fillId="2" borderId="1" xfId="0" applyNumberFormat="1" applyFont="1" applyFill="1" applyBorder="1"/>
    <xf numFmtId="167" fontId="13" fillId="0" borderId="1" xfId="0" applyNumberFormat="1" applyFont="1" applyFill="1" applyBorder="1"/>
    <xf numFmtId="0" fontId="6" fillId="0" borderId="2" xfId="0" applyNumberFormat="1" applyFont="1" applyFill="1" applyBorder="1" applyAlignment="1">
      <alignment horizontal="center" vertical="top"/>
    </xf>
    <xf numFmtId="0" fontId="6" fillId="0" borderId="4" xfId="0" applyNumberFormat="1" applyFont="1" applyFill="1" applyBorder="1" applyAlignment="1">
      <alignment horizontal="center" vertical="top"/>
    </xf>
    <xf numFmtId="0" fontId="6" fillId="0" borderId="5" xfId="0" applyNumberFormat="1" applyFont="1" applyFill="1" applyBorder="1" applyAlignment="1">
      <alignment horizontal="center" vertical="top"/>
    </xf>
    <xf numFmtId="0" fontId="11" fillId="0" borderId="0" xfId="0" applyFont="1" applyBorder="1" applyAlignment="1">
      <alignment horizontal="center"/>
    </xf>
    <xf numFmtId="0" fontId="12" fillId="2" borderId="2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top"/>
    </xf>
    <xf numFmtId="4" fontId="12" fillId="0" borderId="0" xfId="0" applyNumberFormat="1" applyFont="1" applyFill="1" applyBorder="1" applyAlignment="1">
      <alignment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2</xdr:row>
      <xdr:rowOff>155575</xdr:rowOff>
    </xdr:from>
    <xdr:to>
      <xdr:col>6</xdr:col>
      <xdr:colOff>346913</xdr:colOff>
      <xdr:row>10</xdr:row>
      <xdr:rowOff>155575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" y="536575"/>
          <a:ext cx="7570038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I82"/>
  <sheetViews>
    <sheetView tabSelected="1" topLeftCell="A4" zoomScaleNormal="100" workbookViewId="0">
      <selection activeCell="J65" sqref="J65"/>
    </sheetView>
  </sheetViews>
  <sheetFormatPr baseColWidth="10" defaultRowHeight="15" x14ac:dyDescent="0.25"/>
  <cols>
    <col min="1" max="1" width="9.85546875" customWidth="1"/>
    <col min="2" max="2" width="50.140625" customWidth="1"/>
    <col min="5" max="5" width="17.85546875" customWidth="1"/>
    <col min="6" max="6" width="13.85546875" customWidth="1"/>
    <col min="7" max="7" width="15.42578125" bestFit="1" customWidth="1"/>
  </cols>
  <sheetData>
    <row r="9" spans="1:7" x14ac:dyDescent="0.25">
      <c r="A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15.75" thickBot="1" x14ac:dyDescent="0.3">
      <c r="A13" s="1"/>
      <c r="B13" s="1"/>
      <c r="C13" s="1"/>
      <c r="D13" s="1"/>
      <c r="E13" s="1"/>
      <c r="F13" s="1"/>
      <c r="G13" s="1"/>
    </row>
    <row r="14" spans="1:7" ht="28.5" thickBot="1" x14ac:dyDescent="0.3">
      <c r="A14" s="64" t="s">
        <v>14</v>
      </c>
      <c r="B14" s="65"/>
      <c r="C14" s="65"/>
      <c r="D14" s="65"/>
      <c r="E14" s="65"/>
      <c r="F14" s="65"/>
      <c r="G14" s="66"/>
    </row>
    <row r="15" spans="1:7" ht="18.75" x14ac:dyDescent="0.3">
      <c r="A15" s="67" t="s">
        <v>15</v>
      </c>
      <c r="B15" s="67"/>
      <c r="C15" s="67"/>
      <c r="D15" s="67"/>
      <c r="E15" s="67"/>
      <c r="F15" s="67"/>
      <c r="G15" s="67"/>
    </row>
    <row r="16" spans="1:7" x14ac:dyDescent="0.25">
      <c r="A16" s="1"/>
      <c r="B16" s="1"/>
      <c r="C16" s="1"/>
      <c r="D16" s="1"/>
      <c r="E16" s="1"/>
      <c r="F16" s="2"/>
      <c r="G16" s="1"/>
    </row>
    <row r="17" spans="1:7" x14ac:dyDescent="0.25">
      <c r="A17" s="4" t="s">
        <v>16</v>
      </c>
      <c r="B17" s="1" t="s">
        <v>26</v>
      </c>
      <c r="C17" s="1"/>
      <c r="D17" s="1"/>
      <c r="E17" s="1"/>
      <c r="F17" s="1"/>
      <c r="G17" s="1"/>
    </row>
    <row r="18" spans="1:7" x14ac:dyDescent="0.25">
      <c r="A18" s="4" t="s">
        <v>17</v>
      </c>
      <c r="B18" s="1" t="s">
        <v>18</v>
      </c>
      <c r="C18" s="1"/>
      <c r="D18" s="1"/>
      <c r="E18" s="1"/>
      <c r="F18" s="1"/>
      <c r="G18" s="1"/>
    </row>
    <row r="19" spans="1:7" x14ac:dyDescent="0.25">
      <c r="A19" s="4" t="s">
        <v>19</v>
      </c>
      <c r="B19" s="3">
        <v>44713</v>
      </c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ht="15.75" thickBot="1" x14ac:dyDescent="0.3">
      <c r="A21" s="1"/>
      <c r="B21" s="1"/>
      <c r="C21" s="1"/>
      <c r="D21" s="1"/>
      <c r="E21" s="1"/>
      <c r="F21" s="1"/>
      <c r="G21" s="1"/>
    </row>
    <row r="22" spans="1:7" ht="32.25" thickBot="1" x14ac:dyDescent="0.3">
      <c r="A22" s="15" t="s">
        <v>1</v>
      </c>
      <c r="B22" s="16" t="s">
        <v>2</v>
      </c>
      <c r="C22" s="17" t="s">
        <v>3</v>
      </c>
      <c r="D22" s="16" t="s">
        <v>35</v>
      </c>
      <c r="E22" s="17" t="s">
        <v>4</v>
      </c>
      <c r="F22" s="16" t="s">
        <v>5</v>
      </c>
      <c r="G22" s="18" t="s">
        <v>6</v>
      </c>
    </row>
    <row r="23" spans="1:7" ht="15.75" x14ac:dyDescent="0.25">
      <c r="A23" s="19"/>
      <c r="B23" s="20"/>
      <c r="C23" s="20"/>
      <c r="D23" s="20"/>
      <c r="E23" s="20"/>
      <c r="F23" s="20"/>
      <c r="G23" s="20"/>
    </row>
    <row r="24" spans="1:7" ht="15.75" x14ac:dyDescent="0.25">
      <c r="A24" s="28">
        <v>1</v>
      </c>
      <c r="B24" s="29" t="s">
        <v>27</v>
      </c>
      <c r="C24" s="30"/>
      <c r="D24" s="31"/>
      <c r="E24" s="30"/>
      <c r="F24" s="30"/>
      <c r="G24" s="21"/>
    </row>
    <row r="25" spans="1:7" ht="15.75" x14ac:dyDescent="0.25">
      <c r="A25" s="32">
        <v>1.1000000000000001</v>
      </c>
      <c r="B25" s="33" t="s">
        <v>28</v>
      </c>
      <c r="C25" s="34">
        <v>1</v>
      </c>
      <c r="D25" s="35" t="s">
        <v>29</v>
      </c>
      <c r="E25" s="34"/>
      <c r="F25" s="34">
        <f>ROUND(C25*E25,2)</f>
        <v>0</v>
      </c>
      <c r="G25" s="21"/>
    </row>
    <row r="26" spans="1:7" ht="15.75" x14ac:dyDescent="0.25">
      <c r="A26" s="32">
        <v>1.2</v>
      </c>
      <c r="B26" s="33" t="s">
        <v>30</v>
      </c>
      <c r="C26" s="34">
        <v>8.56</v>
      </c>
      <c r="D26" s="35" t="s">
        <v>31</v>
      </c>
      <c r="E26" s="34"/>
      <c r="F26" s="34">
        <f>E26*C26</f>
        <v>0</v>
      </c>
      <c r="G26" s="21"/>
    </row>
    <row r="27" spans="1:7" ht="15.75" x14ac:dyDescent="0.25">
      <c r="A27" s="32">
        <v>1.3</v>
      </c>
      <c r="B27" s="33" t="s">
        <v>32</v>
      </c>
      <c r="C27" s="34">
        <v>4.09</v>
      </c>
      <c r="D27" s="35" t="s">
        <v>31</v>
      </c>
      <c r="E27" s="34"/>
      <c r="F27" s="34">
        <f>E27*C27</f>
        <v>0</v>
      </c>
      <c r="G27" s="21"/>
    </row>
    <row r="28" spans="1:7" ht="15.75" x14ac:dyDescent="0.25">
      <c r="A28" s="32">
        <v>1.4</v>
      </c>
      <c r="B28" s="33" t="s">
        <v>33</v>
      </c>
      <c r="C28" s="34">
        <v>7.06</v>
      </c>
      <c r="D28" s="35" t="s">
        <v>31</v>
      </c>
      <c r="E28" s="34"/>
      <c r="F28" s="34">
        <f>E28*C28</f>
        <v>0</v>
      </c>
      <c r="G28" s="21"/>
    </row>
    <row r="29" spans="1:7" ht="15.75" x14ac:dyDescent="0.25">
      <c r="A29" s="36"/>
      <c r="B29" s="29"/>
      <c r="C29" s="34"/>
      <c r="D29" s="37"/>
      <c r="E29" s="30"/>
      <c r="F29" s="30"/>
      <c r="G29" s="62">
        <f>F25+F26+F27+F28</f>
        <v>0</v>
      </c>
    </row>
    <row r="30" spans="1:7" ht="15.75" x14ac:dyDescent="0.25">
      <c r="A30" s="36"/>
      <c r="B30" s="37"/>
      <c r="C30" s="37"/>
      <c r="D30" s="37"/>
      <c r="E30" s="37"/>
      <c r="F30" s="37"/>
      <c r="G30" s="63"/>
    </row>
    <row r="31" spans="1:7" ht="15.75" x14ac:dyDescent="0.25">
      <c r="A31" s="28">
        <v>2</v>
      </c>
      <c r="B31" s="31" t="s">
        <v>34</v>
      </c>
      <c r="C31" s="30"/>
      <c r="D31" s="31"/>
      <c r="E31" s="30"/>
      <c r="F31" s="30"/>
      <c r="G31" s="63"/>
    </row>
    <row r="32" spans="1:7" ht="15.75" x14ac:dyDescent="0.25">
      <c r="A32" s="32">
        <v>2.1</v>
      </c>
      <c r="B32" s="33" t="s">
        <v>54</v>
      </c>
      <c r="C32" s="34">
        <v>3.06</v>
      </c>
      <c r="D32" s="35" t="s">
        <v>31</v>
      </c>
      <c r="E32" s="34"/>
      <c r="F32" s="34">
        <f>ROUND(C32*E32,2)</f>
        <v>0</v>
      </c>
      <c r="G32" s="63"/>
    </row>
    <row r="33" spans="1:9" ht="15.75" x14ac:dyDescent="0.25">
      <c r="A33" s="32">
        <v>2.2000000000000002</v>
      </c>
      <c r="B33" s="33" t="s">
        <v>55</v>
      </c>
      <c r="C33" s="34">
        <v>1.28</v>
      </c>
      <c r="D33" s="35" t="s">
        <v>31</v>
      </c>
      <c r="E33" s="34"/>
      <c r="F33" s="34">
        <f>ROUND(C33*E33,2)</f>
        <v>0</v>
      </c>
      <c r="G33" s="63"/>
    </row>
    <row r="34" spans="1:9" ht="15.75" x14ac:dyDescent="0.25">
      <c r="A34" s="32">
        <v>2.2999999999999998</v>
      </c>
      <c r="B34" s="33" t="s">
        <v>53</v>
      </c>
      <c r="C34" s="34">
        <v>0.88</v>
      </c>
      <c r="D34" s="35" t="s">
        <v>31</v>
      </c>
      <c r="E34" s="34"/>
      <c r="F34" s="34">
        <f t="shared" ref="F34:F37" si="0">ROUND(C34*E34,2)</f>
        <v>0</v>
      </c>
      <c r="G34" s="63"/>
    </row>
    <row r="35" spans="1:9" ht="15.75" x14ac:dyDescent="0.25">
      <c r="A35" s="32">
        <v>2.4</v>
      </c>
      <c r="B35" s="33" t="s">
        <v>52</v>
      </c>
      <c r="C35" s="34">
        <v>0.96</v>
      </c>
      <c r="D35" s="35" t="s">
        <v>31</v>
      </c>
      <c r="E35" s="34"/>
      <c r="F35" s="34">
        <f t="shared" si="0"/>
        <v>0</v>
      </c>
      <c r="G35" s="63"/>
    </row>
    <row r="36" spans="1:9" ht="31.5" x14ac:dyDescent="0.25">
      <c r="A36" s="32">
        <v>2.5</v>
      </c>
      <c r="B36" s="59" t="s">
        <v>51</v>
      </c>
      <c r="C36" s="34">
        <v>6.04</v>
      </c>
      <c r="D36" s="35" t="s">
        <v>31</v>
      </c>
      <c r="E36" s="34"/>
      <c r="F36" s="34">
        <f t="shared" si="0"/>
        <v>0</v>
      </c>
      <c r="G36" s="63"/>
    </row>
    <row r="37" spans="1:9" ht="15.75" x14ac:dyDescent="0.25">
      <c r="A37" s="32">
        <v>2.6</v>
      </c>
      <c r="B37" s="33" t="s">
        <v>36</v>
      </c>
      <c r="C37" s="34">
        <v>31.5</v>
      </c>
      <c r="D37" s="35" t="s">
        <v>37</v>
      </c>
      <c r="E37" s="34"/>
      <c r="F37" s="34">
        <f t="shared" si="0"/>
        <v>0</v>
      </c>
      <c r="G37" s="63"/>
    </row>
    <row r="38" spans="1:9" ht="15.75" x14ac:dyDescent="0.25">
      <c r="A38" s="32"/>
      <c r="B38" s="33"/>
      <c r="C38" s="34"/>
      <c r="D38" s="35"/>
      <c r="E38" s="34"/>
      <c r="F38" s="34"/>
      <c r="G38" s="63"/>
    </row>
    <row r="39" spans="1:9" ht="15.75" x14ac:dyDescent="0.25">
      <c r="A39" s="32"/>
      <c r="B39" s="33"/>
      <c r="C39" s="34"/>
      <c r="D39" s="33"/>
      <c r="E39" s="34"/>
      <c r="F39" s="34"/>
      <c r="G39" s="63"/>
    </row>
    <row r="40" spans="1:9" ht="15.75" x14ac:dyDescent="0.25">
      <c r="A40" s="36"/>
      <c r="B40" s="31"/>
      <c r="C40" s="34"/>
      <c r="D40" s="37"/>
      <c r="E40" s="30"/>
      <c r="F40" s="30"/>
      <c r="G40" s="62">
        <f>F32+F33+F34+F35+F36+F37</f>
        <v>0</v>
      </c>
    </row>
    <row r="41" spans="1:9" ht="15.75" x14ac:dyDescent="0.25">
      <c r="A41" s="36"/>
      <c r="B41" s="37"/>
      <c r="C41" s="37"/>
      <c r="D41" s="37"/>
      <c r="E41" s="37"/>
      <c r="F41" s="37"/>
      <c r="G41" s="63"/>
    </row>
    <row r="42" spans="1:9" ht="15.75" x14ac:dyDescent="0.25">
      <c r="A42" s="28">
        <v>3</v>
      </c>
      <c r="B42" s="31" t="s">
        <v>38</v>
      </c>
      <c r="C42" s="30"/>
      <c r="D42" s="31"/>
      <c r="E42" s="30"/>
      <c r="F42" s="30"/>
      <c r="G42" s="63"/>
    </row>
    <row r="43" spans="1:9" ht="15.75" x14ac:dyDescent="0.25">
      <c r="A43" s="32">
        <v>3.1</v>
      </c>
      <c r="B43" s="33" t="s">
        <v>39</v>
      </c>
      <c r="C43" s="34">
        <v>28.8</v>
      </c>
      <c r="D43" s="35" t="s">
        <v>37</v>
      </c>
      <c r="E43" s="34"/>
      <c r="F43" s="34">
        <f>ROUND(C43*E43,2)</f>
        <v>0</v>
      </c>
      <c r="G43" s="63"/>
    </row>
    <row r="44" spans="1:9" ht="15.75" x14ac:dyDescent="0.25">
      <c r="A44" s="32">
        <v>3.2</v>
      </c>
      <c r="B44" s="33" t="s">
        <v>40</v>
      </c>
      <c r="C44" s="34">
        <v>12.6</v>
      </c>
      <c r="D44" s="35" t="s">
        <v>37</v>
      </c>
      <c r="E44" s="34"/>
      <c r="F44" s="34">
        <f>ROUND(C44*E44,2)</f>
        <v>0</v>
      </c>
      <c r="G44" s="63"/>
    </row>
    <row r="45" spans="1:9" ht="15.75" x14ac:dyDescent="0.25">
      <c r="A45" s="36"/>
      <c r="B45" s="31"/>
      <c r="C45" s="34"/>
      <c r="D45" s="57"/>
      <c r="E45" s="30"/>
      <c r="F45" s="30"/>
      <c r="G45" s="62">
        <f>SUM(F43:F44)</f>
        <v>0</v>
      </c>
    </row>
    <row r="46" spans="1:9" ht="15.75" x14ac:dyDescent="0.25">
      <c r="A46" s="36"/>
      <c r="B46" s="37"/>
      <c r="C46" s="37"/>
      <c r="D46" s="57"/>
      <c r="E46" s="37"/>
      <c r="F46" s="37"/>
      <c r="G46" s="21"/>
    </row>
    <row r="47" spans="1:9" ht="15.75" x14ac:dyDescent="0.25">
      <c r="A47" s="28">
        <v>4</v>
      </c>
      <c r="B47" s="31" t="s">
        <v>41</v>
      </c>
      <c r="C47" s="30"/>
      <c r="D47" s="58"/>
      <c r="E47" s="30"/>
      <c r="F47" s="30"/>
      <c r="G47" s="21"/>
    </row>
    <row r="48" spans="1:9" ht="15.75" x14ac:dyDescent="0.25">
      <c r="A48" s="32">
        <v>4.0999999999999996</v>
      </c>
      <c r="B48" s="33" t="s">
        <v>42</v>
      </c>
      <c r="C48" s="34">
        <v>0</v>
      </c>
      <c r="D48" s="35" t="s">
        <v>37</v>
      </c>
      <c r="E48" s="34"/>
      <c r="F48" s="34">
        <f>ROUND(C48*E48,2)</f>
        <v>0</v>
      </c>
      <c r="G48" s="21"/>
      <c r="I48" s="44"/>
    </row>
    <row r="49" spans="1:9" ht="15.75" x14ac:dyDescent="0.25">
      <c r="A49" s="32">
        <v>4.2</v>
      </c>
      <c r="B49" s="33" t="s">
        <v>43</v>
      </c>
      <c r="C49" s="34">
        <v>0</v>
      </c>
      <c r="D49" s="35" t="s">
        <v>37</v>
      </c>
      <c r="E49" s="34"/>
      <c r="F49" s="34">
        <f>ROUND(C49*E49,2)</f>
        <v>0</v>
      </c>
      <c r="G49" s="21"/>
      <c r="I49" s="44"/>
    </row>
    <row r="50" spans="1:9" ht="15.75" x14ac:dyDescent="0.25">
      <c r="A50" s="32">
        <v>4.3</v>
      </c>
      <c r="B50" s="33" t="s">
        <v>44</v>
      </c>
      <c r="C50" s="34">
        <v>0</v>
      </c>
      <c r="D50" s="35" t="s">
        <v>37</v>
      </c>
      <c r="E50" s="34"/>
      <c r="F50" s="34">
        <f t="shared" ref="F50:F53" si="1">ROUND(C50*E50,2)</f>
        <v>0</v>
      </c>
      <c r="G50" s="21"/>
      <c r="I50" s="44"/>
    </row>
    <row r="51" spans="1:9" ht="15.75" x14ac:dyDescent="0.25">
      <c r="A51" s="32">
        <v>4.4000000000000004</v>
      </c>
      <c r="B51" s="33" t="s">
        <v>45</v>
      </c>
      <c r="C51" s="34">
        <v>0</v>
      </c>
      <c r="D51" s="35" t="s">
        <v>46</v>
      </c>
      <c r="E51" s="34"/>
      <c r="F51" s="34">
        <f t="shared" si="1"/>
        <v>0</v>
      </c>
      <c r="G51" s="21"/>
      <c r="I51" s="44"/>
    </row>
    <row r="52" spans="1:9" ht="15.75" x14ac:dyDescent="0.25">
      <c r="A52" s="32">
        <v>4.5</v>
      </c>
      <c r="B52" s="33" t="s">
        <v>47</v>
      </c>
      <c r="C52" s="34">
        <v>0</v>
      </c>
      <c r="D52" s="35" t="s">
        <v>37</v>
      </c>
      <c r="E52" s="34"/>
      <c r="F52" s="34">
        <f t="shared" si="1"/>
        <v>0</v>
      </c>
      <c r="G52" s="21"/>
      <c r="I52" s="44"/>
    </row>
    <row r="53" spans="1:9" ht="15.75" x14ac:dyDescent="0.25">
      <c r="A53" s="32">
        <v>4.5999999999999996</v>
      </c>
      <c r="B53" s="33" t="s">
        <v>48</v>
      </c>
      <c r="C53" s="34">
        <v>0</v>
      </c>
      <c r="D53" s="35" t="s">
        <v>46</v>
      </c>
      <c r="E53" s="34"/>
      <c r="F53" s="34">
        <f t="shared" si="1"/>
        <v>0</v>
      </c>
      <c r="G53" s="21"/>
      <c r="I53" s="44"/>
    </row>
    <row r="54" spans="1:9" ht="15.75" x14ac:dyDescent="0.25">
      <c r="A54" s="36"/>
      <c r="B54" s="31"/>
      <c r="C54" s="34"/>
      <c r="D54" s="57"/>
      <c r="E54" s="30"/>
      <c r="F54" s="30"/>
      <c r="G54" s="56">
        <f>SUM(F48:F53)</f>
        <v>0</v>
      </c>
      <c r="I54" s="44"/>
    </row>
    <row r="55" spans="1:9" ht="15.75" x14ac:dyDescent="0.25">
      <c r="A55" s="36"/>
      <c r="B55" s="37"/>
      <c r="C55" s="37"/>
      <c r="D55" s="57"/>
      <c r="E55" s="37"/>
      <c r="F55" s="37"/>
      <c r="G55" s="21"/>
      <c r="I55" s="71"/>
    </row>
    <row r="56" spans="1:9" ht="15.75" x14ac:dyDescent="0.25">
      <c r="A56" s="28">
        <v>5</v>
      </c>
      <c r="B56" s="31" t="s">
        <v>0</v>
      </c>
      <c r="C56" s="30"/>
      <c r="D56" s="58"/>
      <c r="E56" s="30"/>
      <c r="F56" s="30"/>
      <c r="G56" s="21"/>
      <c r="I56" s="72"/>
    </row>
    <row r="57" spans="1:9" ht="15.75" x14ac:dyDescent="0.25">
      <c r="A57" s="32">
        <v>5.0999999999999996</v>
      </c>
      <c r="B57" s="33" t="s">
        <v>0</v>
      </c>
      <c r="C57" s="34">
        <v>0</v>
      </c>
      <c r="D57" s="35" t="s">
        <v>37</v>
      </c>
      <c r="E57" s="34"/>
      <c r="F57" s="34">
        <f>ROUND(C57*E57,2)</f>
        <v>0</v>
      </c>
      <c r="G57" s="21"/>
      <c r="I57" s="44"/>
    </row>
    <row r="58" spans="1:9" ht="15.75" x14ac:dyDescent="0.25">
      <c r="A58" s="32"/>
      <c r="B58" s="33"/>
      <c r="C58" s="34"/>
      <c r="D58" s="33"/>
      <c r="E58" s="34"/>
      <c r="F58" s="34"/>
      <c r="G58" s="21"/>
    </row>
    <row r="59" spans="1:9" ht="15.75" x14ac:dyDescent="0.25">
      <c r="A59" s="37"/>
      <c r="B59" s="31"/>
      <c r="C59" s="34"/>
      <c r="D59" s="37"/>
      <c r="E59" s="30"/>
      <c r="F59" s="30"/>
      <c r="G59" s="56">
        <f>SUM(F57:F58)</f>
        <v>0</v>
      </c>
    </row>
    <row r="60" spans="1:9" ht="15.75" x14ac:dyDescent="0.25">
      <c r="A60" s="37"/>
      <c r="B60" s="38"/>
      <c r="C60" s="37"/>
      <c r="D60" s="37"/>
      <c r="E60" s="37"/>
      <c r="F60" s="37"/>
      <c r="G60" s="21"/>
    </row>
    <row r="61" spans="1:9" ht="15.75" x14ac:dyDescent="0.25">
      <c r="A61" s="37"/>
      <c r="B61" s="29"/>
      <c r="C61" s="39"/>
      <c r="D61" s="37"/>
      <c r="E61" s="30"/>
      <c r="F61" s="30"/>
      <c r="G61" s="21"/>
    </row>
    <row r="62" spans="1:9" ht="16.5" thickBot="1" x14ac:dyDescent="0.3">
      <c r="A62" s="22"/>
      <c r="B62" s="22"/>
      <c r="C62" s="22"/>
      <c r="D62" s="22"/>
      <c r="E62" s="22"/>
      <c r="F62" s="22"/>
      <c r="G62" s="22"/>
    </row>
    <row r="63" spans="1:9" ht="16.5" thickBot="1" x14ac:dyDescent="0.3">
      <c r="A63" s="22"/>
      <c r="B63" s="22"/>
      <c r="C63" s="22"/>
      <c r="D63" s="40"/>
      <c r="E63" s="41" t="s">
        <v>7</v>
      </c>
      <c r="F63" s="42"/>
      <c r="G63" s="23">
        <f>SUM(G29:G59)</f>
        <v>0</v>
      </c>
    </row>
    <row r="64" spans="1:9" ht="15.75" x14ac:dyDescent="0.25">
      <c r="A64" s="22"/>
      <c r="B64" s="22"/>
      <c r="C64" s="22"/>
      <c r="D64" s="43"/>
      <c r="E64" s="44"/>
      <c r="F64" s="44"/>
      <c r="G64" s="24"/>
    </row>
    <row r="65" spans="1:7" ht="15.75" x14ac:dyDescent="0.25">
      <c r="A65" s="22"/>
      <c r="B65" s="22"/>
      <c r="C65" s="22"/>
      <c r="D65" s="45" t="s">
        <v>23</v>
      </c>
      <c r="E65" s="46"/>
      <c r="F65" s="47">
        <v>3.5000000000000003E-2</v>
      </c>
      <c r="G65" s="61">
        <f>G63*F65</f>
        <v>0</v>
      </c>
    </row>
    <row r="66" spans="1:7" ht="15.75" x14ac:dyDescent="0.25">
      <c r="A66" s="22"/>
      <c r="B66" s="22"/>
      <c r="C66" s="22"/>
      <c r="D66" s="45" t="s">
        <v>8</v>
      </c>
      <c r="E66" s="46"/>
      <c r="F66" s="47">
        <v>0.02</v>
      </c>
      <c r="G66" s="61">
        <f>G63*F66</f>
        <v>0</v>
      </c>
    </row>
    <row r="67" spans="1:7" ht="15.75" x14ac:dyDescent="0.25">
      <c r="A67" s="22"/>
      <c r="B67" s="14" t="s">
        <v>25</v>
      </c>
      <c r="C67" s="22"/>
      <c r="D67" s="45" t="s">
        <v>9</v>
      </c>
      <c r="E67" s="46"/>
      <c r="F67" s="47">
        <v>0.01</v>
      </c>
      <c r="G67" s="61">
        <f>G63*F67</f>
        <v>0</v>
      </c>
    </row>
    <row r="68" spans="1:7" ht="15.75" x14ac:dyDescent="0.25">
      <c r="A68" s="22"/>
      <c r="B68" s="25" t="s">
        <v>22</v>
      </c>
      <c r="C68" s="22"/>
      <c r="D68" s="45" t="s">
        <v>10</v>
      </c>
      <c r="E68" s="46"/>
      <c r="F68" s="47">
        <v>1E-3</v>
      </c>
      <c r="G68" s="61">
        <f>G63*F68</f>
        <v>0</v>
      </c>
    </row>
    <row r="69" spans="1:7" ht="15.75" x14ac:dyDescent="0.25">
      <c r="A69" s="22"/>
      <c r="B69" s="22"/>
      <c r="C69" s="22"/>
      <c r="D69" s="45" t="s">
        <v>11</v>
      </c>
      <c r="E69" s="46"/>
      <c r="F69" s="47">
        <v>0.03</v>
      </c>
      <c r="G69" s="61">
        <f>G63*F69</f>
        <v>0</v>
      </c>
    </row>
    <row r="70" spans="1:7" ht="15.75" x14ac:dyDescent="0.25">
      <c r="A70" s="22"/>
      <c r="B70" s="22"/>
      <c r="C70" s="22"/>
      <c r="D70" s="45" t="s">
        <v>12</v>
      </c>
      <c r="E70" s="46"/>
      <c r="F70" s="47">
        <v>0.1</v>
      </c>
      <c r="G70" s="61">
        <f>G63*F70</f>
        <v>0</v>
      </c>
    </row>
    <row r="71" spans="1:7" ht="16.5" thickBot="1" x14ac:dyDescent="0.3">
      <c r="A71" s="22"/>
      <c r="B71" s="22"/>
      <c r="C71" s="22"/>
      <c r="D71" s="48"/>
      <c r="E71" s="49"/>
      <c r="F71" s="50"/>
      <c r="G71" s="51"/>
    </row>
    <row r="72" spans="1:7" ht="16.5" thickBot="1" x14ac:dyDescent="0.3">
      <c r="A72" s="22"/>
      <c r="B72" s="22"/>
      <c r="C72" s="22"/>
      <c r="D72" s="48"/>
      <c r="E72" s="52" t="s">
        <v>13</v>
      </c>
      <c r="F72" s="53">
        <v>0.18</v>
      </c>
      <c r="G72" s="60">
        <f>G70*F72</f>
        <v>0</v>
      </c>
    </row>
    <row r="73" spans="1:7" ht="16.5" thickBot="1" x14ac:dyDescent="0.3">
      <c r="A73" s="22"/>
      <c r="B73" s="54" t="s">
        <v>21</v>
      </c>
      <c r="C73" s="54"/>
      <c r="D73" s="22"/>
      <c r="E73" s="22"/>
      <c r="F73" s="26"/>
      <c r="G73" s="22"/>
    </row>
    <row r="74" spans="1:7" ht="16.5" thickBot="1" x14ac:dyDescent="0.3">
      <c r="A74" s="22"/>
      <c r="B74" s="54" t="s">
        <v>24</v>
      </c>
      <c r="C74" s="55"/>
      <c r="D74" s="22"/>
      <c r="E74" s="68" t="s">
        <v>20</v>
      </c>
      <c r="F74" s="69"/>
      <c r="G74" s="60">
        <f>G63+G65+G66+G67+G68+G69+G70+G72</f>
        <v>0</v>
      </c>
    </row>
    <row r="75" spans="1:7" ht="15.75" x14ac:dyDescent="0.25">
      <c r="A75" s="22"/>
      <c r="B75" s="54"/>
      <c r="C75" s="27"/>
      <c r="D75" s="22"/>
      <c r="E75" s="22"/>
      <c r="F75" s="22"/>
      <c r="G75" s="22"/>
    </row>
    <row r="76" spans="1:7" x14ac:dyDescent="0.25">
      <c r="A76" s="1"/>
      <c r="B76" s="1"/>
      <c r="C76" s="1"/>
      <c r="D76" s="1"/>
      <c r="E76" s="1"/>
      <c r="F76" s="1"/>
      <c r="G76" s="1"/>
    </row>
    <row r="78" spans="1:7" x14ac:dyDescent="0.25">
      <c r="B78" s="70" t="s">
        <v>49</v>
      </c>
      <c r="C78" s="70"/>
      <c r="D78" s="70"/>
      <c r="E78" s="70"/>
      <c r="F78" s="70"/>
    </row>
    <row r="79" spans="1:7" x14ac:dyDescent="0.25">
      <c r="B79" s="70" t="s">
        <v>50</v>
      </c>
      <c r="C79" s="70"/>
      <c r="D79" s="70"/>
      <c r="E79" s="70"/>
      <c r="F79" s="70"/>
      <c r="G79" s="6"/>
    </row>
    <row r="80" spans="1:7" x14ac:dyDescent="0.25">
      <c r="F80" s="5"/>
      <c r="G80" s="7"/>
    </row>
    <row r="81" spans="2:6" ht="15.75" x14ac:dyDescent="0.25">
      <c r="B81" s="8"/>
      <c r="C81" s="9"/>
      <c r="D81" s="8"/>
      <c r="E81" s="10"/>
      <c r="F81" s="5"/>
    </row>
    <row r="82" spans="2:6" x14ac:dyDescent="0.25">
      <c r="B82" s="11"/>
      <c r="C82" s="12"/>
      <c r="D82" s="11"/>
      <c r="E82" s="13"/>
    </row>
  </sheetData>
  <mergeCells count="5">
    <mergeCell ref="A14:G14"/>
    <mergeCell ref="A15:G15"/>
    <mergeCell ref="E74:F74"/>
    <mergeCell ref="B78:F78"/>
    <mergeCell ref="B79:F79"/>
  </mergeCells>
  <pageMargins left="0.7" right="0.7" top="0.75" bottom="0.75" header="0.3" footer="0.3"/>
  <pageSetup scale="69" fitToHeight="0" orientation="portrait" r:id="rId1"/>
  <rowBreaks count="1" manualBreakCount="1"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cp:lastPrinted>2022-06-17T13:36:41Z</cp:lastPrinted>
  <dcterms:created xsi:type="dcterms:W3CDTF">2020-11-07T20:47:12Z</dcterms:created>
  <dcterms:modified xsi:type="dcterms:W3CDTF">2022-06-22T13:13:12Z</dcterms:modified>
</cp:coreProperties>
</file>