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1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Print_Area" localSheetId="0">Hoja1!$A$1:$G$85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F74" i="1" l="1"/>
  <c r="G39" i="1" l="1"/>
  <c r="G27" i="1" l="1"/>
  <c r="G35" i="1"/>
  <c r="G56" i="1"/>
  <c r="G47" i="1"/>
  <c r="G19" i="1"/>
  <c r="G66" i="1" l="1"/>
  <c r="G73" i="1" l="1"/>
  <c r="G75" i="1" s="1"/>
  <c r="G69" i="1"/>
  <c r="G72" i="1"/>
  <c r="G68" i="1"/>
  <c r="G71" i="1"/>
  <c r="G70" i="1"/>
  <c r="G77" i="1" l="1"/>
</calcChain>
</file>

<file path=xl/sharedStrings.xml><?xml version="1.0" encoding="utf-8"?>
<sst xmlns="http://schemas.openxmlformats.org/spreadsheetml/2006/main" count="86" uniqueCount="63">
  <si>
    <t>AYUNTAMIENTO MUNICIPAL DE BANI</t>
  </si>
  <si>
    <t xml:space="preserve">No. </t>
  </si>
  <si>
    <t>PARTIDAS</t>
  </si>
  <si>
    <t>Cantidad</t>
  </si>
  <si>
    <t>Unidad</t>
  </si>
  <si>
    <t>Precio</t>
  </si>
  <si>
    <t>Sub-Total</t>
  </si>
  <si>
    <t>Total</t>
  </si>
  <si>
    <t xml:space="preserve">CANCHA </t>
  </si>
  <si>
    <t>PRELIMINARES</t>
  </si>
  <si>
    <t>PA</t>
  </si>
  <si>
    <t>MOVIMIENTO DE TIERRA</t>
  </si>
  <si>
    <t>Exc. Zapata de muro (0.60 x 0.60 x 96.00 )</t>
  </si>
  <si>
    <t>M3</t>
  </si>
  <si>
    <t>Exc. Zapata de columnas (1.70 x 1.70 x 1.00)x 2Ud</t>
  </si>
  <si>
    <t>Relleno de reposición (96.00 ml x 0.20 x 0.40)</t>
  </si>
  <si>
    <t>Relleno compactado en Cancha ( 29.60x17.60x0.50)</t>
  </si>
  <si>
    <t>HORMIGON ARMADO EN:</t>
  </si>
  <si>
    <t>M2</t>
  </si>
  <si>
    <t xml:space="preserve">MUROS </t>
  </si>
  <si>
    <t>TERMINACION DE SUPERFICIES</t>
  </si>
  <si>
    <t>Fraguache en columnas</t>
  </si>
  <si>
    <t>Pañete en columnas</t>
  </si>
  <si>
    <t>Cantos</t>
  </si>
  <si>
    <t>ML</t>
  </si>
  <si>
    <t>OTROS</t>
  </si>
  <si>
    <t>UD</t>
  </si>
  <si>
    <t>Pintura en muros acrílica superior</t>
  </si>
  <si>
    <t xml:space="preserve">Reflectores </t>
  </si>
  <si>
    <t>SEGUROS Y FIANZAS</t>
  </si>
  <si>
    <t>TRANSPORTE</t>
  </si>
  <si>
    <t>PENSIONES Y JUBILACIONES</t>
  </si>
  <si>
    <t>CODIA</t>
  </si>
  <si>
    <t>GASTOS ADMINISTRATIVOS</t>
  </si>
  <si>
    <t>SUP. Y DIRECCIÓN.</t>
  </si>
  <si>
    <t>ITBS</t>
  </si>
  <si>
    <t xml:space="preserve"> TOTAL GENERAL</t>
  </si>
  <si>
    <t>C/ Sánchez, Esq., Mella, Baní, Provincia Peravia, Tel.: 809-346-4300 Ext: 302</t>
  </si>
  <si>
    <t>E-MAIL: INFO@BANI.GOB.DO - WEB: AYUNTAMIENTOBANI.GOB.DO</t>
  </si>
  <si>
    <t>DIRECTOR OBRAS MUNICIPALES</t>
  </si>
  <si>
    <t>ANGEL MAÑAN</t>
  </si>
  <si>
    <t>Remocion capa vegetal</t>
  </si>
  <si>
    <t>Bote de material removido 0.20 cm de espesor</t>
  </si>
  <si>
    <t>Charancha y marcado</t>
  </si>
  <si>
    <t>Relleno compactado alrededor de la cancha</t>
  </si>
  <si>
    <t>Zapata de muro (.60 x .25 x 96.00) hormigon 210 kg/cm2</t>
  </si>
  <si>
    <t>Zapata de columnas (1.70 x 1.70 x 0.45) hormigon 210 kg/cm2</t>
  </si>
  <si>
    <t>Columnas 6 de 3/4" + 2 de 1/2" est. De 3/8" a 0.10 hormigon 210 Kg/Cm2</t>
  </si>
  <si>
    <t>Losa con malla electro soldada D 2.3 x D 2.3 x (100x100) Hormigon 210 Kg/Cm2</t>
  </si>
  <si>
    <t>Block de 8 bastones a 0.20  todas las camaras llenas en cancha 96.00 ML</t>
  </si>
  <si>
    <t>Andamio tipo cepo para columnas</t>
  </si>
  <si>
    <t>Pañete de muros</t>
  </si>
  <si>
    <t>Trazado de cancha</t>
  </si>
  <si>
    <t>Pintura en cancha con( pintura especial para cancha) )</t>
  </si>
  <si>
    <t>Tableros completos ( con sus cajuelas de anclaje incluyen montura)</t>
  </si>
  <si>
    <t xml:space="preserve">Tubos para malla incluyen cajuela </t>
  </si>
  <si>
    <t>Malla para Bolibol</t>
  </si>
  <si>
    <t>ELECTRICIDAD</t>
  </si>
  <si>
    <t>Registros electricos</t>
  </si>
  <si>
    <t>Torres para iluminacion de cancha en tubos negros de 6" x 6 "</t>
  </si>
  <si>
    <t>Materiales electricos ( alambre, tubos ) para suministro de energia electrica . Nota a justificar</t>
  </si>
  <si>
    <t>PRESUPUESTO PARA LA CONSTRUCCION DE UNA CANCHA DE BALONCESTO EN EL SECTOR BRISAS DEL NORTE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</si>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</sst>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6" xfId="0" applyFont="1" applyFill="1" applyBorder="1"/>
    <xf numFmtId="0" fontId="2" fillId="2" borderId="7" xfId="0" applyFont="1" applyFill="1" applyBorder="1"/>
    <xf numFmtId="164" fontId="0" fillId="0" borderId="0" xfId="0" applyNumberFormat="1" applyBorder="1" applyAlignment="1">
      <alignment wrapText="1"/>
    </xf>
    <xf numFmtId="0" fontId="0" fillId="0" borderId="5" xfId="0" applyBorder="1"/>
    <xf numFmtId="43" fontId="0" fillId="0" borderId="5" xfId="1" applyFont="1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wrapText="1"/>
    </xf>
    <xf numFmtId="164" fontId="0" fillId="0" borderId="5" xfId="0" applyNumberFormat="1" applyBorder="1"/>
    <xf numFmtId="0" fontId="0" fillId="0" borderId="5" xfId="0" applyFill="1" applyBorder="1"/>
    <xf numFmtId="164" fontId="0" fillId="0" borderId="5" xfId="0" applyNumberFormat="1" applyFill="1" applyBorder="1" applyAlignment="1">
      <alignment wrapText="1"/>
    </xf>
    <xf numFmtId="164" fontId="2" fillId="4" borderId="5" xfId="0" applyNumberFormat="1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0" fillId="0" borderId="8" xfId="0" applyBorder="1"/>
    <xf numFmtId="43" fontId="0" fillId="2" borderId="5" xfId="0" applyNumberFormat="1" applyFill="1" applyBorder="1"/>
    <xf numFmtId="0" fontId="0" fillId="0" borderId="8" xfId="0" applyFill="1" applyBorder="1"/>
    <xf numFmtId="164" fontId="0" fillId="0" borderId="5" xfId="0" applyNumberFormat="1" applyFill="1" applyBorder="1"/>
    <xf numFmtId="43" fontId="0" fillId="0" borderId="5" xfId="1" applyFont="1" applyFill="1" applyBorder="1"/>
    <xf numFmtId="0" fontId="0" fillId="0" borderId="5" xfId="0" applyFill="1" applyBorder="1" applyAlignment="1">
      <alignment wrapText="1"/>
    </xf>
    <xf numFmtId="164" fontId="0" fillId="0" borderId="0" xfId="0" applyNumberFormat="1" applyFill="1" applyBorder="1"/>
    <xf numFmtId="0" fontId="0" fillId="0" borderId="8" xfId="0" applyFont="1" applyFill="1" applyBorder="1"/>
    <xf numFmtId="0" fontId="0" fillId="0" borderId="8" xfId="0" applyFont="1" applyFill="1" applyBorder="1" applyAlignment="1">
      <alignment wrapText="1"/>
    </xf>
    <xf numFmtId="0" fontId="0" fillId="0" borderId="5" xfId="0" applyFont="1" applyFill="1" applyBorder="1"/>
    <xf numFmtId="164" fontId="0" fillId="2" borderId="5" xfId="0" applyNumberFormat="1" applyFill="1" applyBorder="1"/>
    <xf numFmtId="0" fontId="0" fillId="0" borderId="0" xfId="0" applyFont="1" applyFill="1" applyBorder="1"/>
    <xf numFmtId="0" fontId="2" fillId="0" borderId="5" xfId="0" applyFont="1" applyFill="1" applyBorder="1"/>
    <xf numFmtId="164" fontId="2" fillId="2" borderId="5" xfId="0" applyNumberFormat="1" applyFont="1" applyFill="1" applyBorder="1"/>
    <xf numFmtId="0" fontId="2" fillId="0" borderId="0" xfId="0" applyFont="1" applyFill="1" applyBorder="1"/>
    <xf numFmtId="0" fontId="2" fillId="2" borderId="2" xfId="0" applyFont="1" applyFill="1" applyBorder="1"/>
    <xf numFmtId="164" fontId="2" fillId="2" borderId="3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0" fillId="0" borderId="0" xfId="0" applyAlignment="1">
      <alignment horizontal="center"/>
    </xf>
    <xf numFmtId="0" fontId="5" fillId="0" borderId="9" xfId="0" applyFont="1" applyBorder="1"/>
    <xf numFmtId="0" fontId="6" fillId="0" borderId="10" xfId="0" applyFont="1" applyBorder="1"/>
    <xf numFmtId="10" fontId="7" fillId="0" borderId="10" xfId="0" applyNumberFormat="1" applyFont="1" applyBorder="1" applyAlignment="1">
      <alignment horizontal="center"/>
    </xf>
    <xf numFmtId="44" fontId="7" fillId="0" borderId="11" xfId="2" applyNumberFormat="1" applyFont="1" applyBorder="1"/>
    <xf numFmtId="0" fontId="5" fillId="0" borderId="0" xfId="0" applyFont="1" applyBorder="1"/>
    <xf numFmtId="0" fontId="5" fillId="0" borderId="1" xfId="0" applyFont="1" applyBorder="1"/>
    <xf numFmtId="10" fontId="8" fillId="0" borderId="2" xfId="0" applyNumberFormat="1" applyFont="1" applyBorder="1" applyAlignment="1">
      <alignment horizontal="center"/>
    </xf>
    <xf numFmtId="44" fontId="8" fillId="0" borderId="3" xfId="2" applyNumberFormat="1" applyFont="1" applyBorder="1"/>
    <xf numFmtId="10" fontId="0" fillId="0" borderId="0" xfId="0" applyNumberFormat="1" applyBorder="1"/>
    <xf numFmtId="44" fontId="8" fillId="2" borderId="3" xfId="2" applyNumberFormat="1" applyFont="1" applyFill="1" applyBorder="1"/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wrapText="1"/>
    </xf>
    <xf numFmtId="43" fontId="0" fillId="0" borderId="5" xfId="1" applyFont="1" applyFill="1" applyBorder="1" applyAlignment="1">
      <alignment horizontal="center"/>
    </xf>
    <xf numFmtId="43" fontId="0" fillId="0" borderId="5" xfId="1" applyFont="1" applyFill="1" applyBorder="1" applyAlignment="1"/>
    <xf numFmtId="0" fontId="0" fillId="0" borderId="5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133350</xdr:rowOff>
    </xdr:from>
    <xdr:to>
      <xdr:col>6</xdr:col>
      <xdr:colOff>522519</xdr:colOff>
      <xdr:row>8</xdr:row>
      <xdr:rowOff>6350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87375" y="133350"/>
          <a:ext cx="6936019" cy="139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81"/>
  <sheetViews>
    <sheetView tabSelected="1" topLeftCell="A52" zoomScaleNormal="100" workbookViewId="0">
      <selection activeCell="I35" sqref="I35"/>
    </sheetView>
  </sheetViews>
  <sheetFormatPr baseColWidth="10" defaultRowHeight="15" x14ac:dyDescent="0.25"/>
  <cols>
    <col min="1" max="1" width="8.28515625" customWidth="1"/>
    <col min="2" max="2" width="48.5703125" bestFit="1" customWidth="1"/>
    <col min="3" max="3" width="9.7109375" customWidth="1"/>
    <col min="4" max="4" width="8.7109375" customWidth="1"/>
    <col min="5" max="6" width="14.7109375" customWidth="1"/>
    <col min="7" max="7" width="16.5703125" customWidth="1"/>
  </cols>
  <sheetData>
    <row r="9" spans="1:7" ht="15.75" thickBot="1" x14ac:dyDescent="0.3"/>
    <row r="10" spans="1:7" ht="19.5" thickBot="1" x14ac:dyDescent="0.35">
      <c r="A10" s="59" t="s">
        <v>0</v>
      </c>
      <c r="B10" s="60"/>
      <c r="C10" s="60"/>
      <c r="D10" s="60"/>
      <c r="E10" s="60"/>
      <c r="F10" s="60"/>
      <c r="G10" s="61"/>
    </row>
    <row r="11" spans="1:7" ht="46.5" customHeight="1" x14ac:dyDescent="0.3">
      <c r="A11" s="62" t="s">
        <v>61</v>
      </c>
      <c r="B11" s="62"/>
      <c r="C11" s="62"/>
      <c r="D11" s="62"/>
      <c r="E11" s="62"/>
      <c r="F11" s="62"/>
      <c r="G11" s="62"/>
    </row>
    <row r="13" spans="1:7" ht="15.75" thickBot="1" x14ac:dyDescent="0.3">
      <c r="A13" s="1" t="s">
        <v>1</v>
      </c>
      <c r="B13" s="1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</row>
    <row r="14" spans="1:7" ht="19.5" thickBot="1" x14ac:dyDescent="0.35">
      <c r="A14" s="63" t="s">
        <v>8</v>
      </c>
      <c r="B14" s="64"/>
      <c r="C14" s="3"/>
      <c r="D14" s="3"/>
      <c r="E14" s="3"/>
      <c r="F14" s="3"/>
      <c r="G14" s="3"/>
    </row>
    <row r="15" spans="1:7" x14ac:dyDescent="0.25">
      <c r="A15" s="4">
        <v>1</v>
      </c>
      <c r="B15" s="5" t="s">
        <v>9</v>
      </c>
      <c r="C15" s="3"/>
      <c r="D15" s="3"/>
      <c r="E15" s="6"/>
      <c r="F15" s="3"/>
      <c r="G15" s="3"/>
    </row>
    <row r="16" spans="1:7" x14ac:dyDescent="0.25">
      <c r="A16" s="7">
        <v>1.1000000000000001</v>
      </c>
      <c r="B16" s="7" t="s">
        <v>41</v>
      </c>
      <c r="C16" s="8">
        <v>1100</v>
      </c>
      <c r="D16" s="9" t="s">
        <v>18</v>
      </c>
      <c r="E16" s="10"/>
      <c r="F16" s="10"/>
      <c r="G16" s="7"/>
    </row>
    <row r="17" spans="1:7" x14ac:dyDescent="0.25">
      <c r="A17" s="7">
        <v>1.2</v>
      </c>
      <c r="B17" s="7" t="s">
        <v>42</v>
      </c>
      <c r="C17" s="8">
        <v>220</v>
      </c>
      <c r="D17" s="9" t="s">
        <v>13</v>
      </c>
      <c r="E17" s="10"/>
      <c r="F17" s="10"/>
      <c r="G17" s="11"/>
    </row>
    <row r="18" spans="1:7" x14ac:dyDescent="0.25">
      <c r="A18" s="7">
        <v>1.3</v>
      </c>
      <c r="B18" s="7" t="s">
        <v>43</v>
      </c>
      <c r="C18" s="8">
        <v>1</v>
      </c>
      <c r="D18" s="9" t="s">
        <v>10</v>
      </c>
      <c r="E18" s="10"/>
      <c r="F18" s="10"/>
      <c r="G18" s="11"/>
    </row>
    <row r="19" spans="1:7" x14ac:dyDescent="0.25">
      <c r="A19" s="12"/>
      <c r="B19" s="12"/>
      <c r="C19" s="12"/>
      <c r="D19" s="12"/>
      <c r="E19" s="13"/>
      <c r="F19" s="12"/>
      <c r="G19" s="14">
        <f>F16+F17+F18</f>
        <v>0</v>
      </c>
    </row>
    <row r="20" spans="1:7" ht="15.75" thickBot="1" x14ac:dyDescent="0.3">
      <c r="A20" s="15"/>
      <c r="B20" s="15"/>
      <c r="C20" s="15"/>
      <c r="D20" s="15"/>
      <c r="E20" s="16"/>
      <c r="F20" s="15"/>
      <c r="G20" s="17"/>
    </row>
    <row r="21" spans="1:7" ht="15.75" thickBot="1" x14ac:dyDescent="0.3">
      <c r="A21" s="18">
        <v>2</v>
      </c>
      <c r="B21" s="19" t="s">
        <v>11</v>
      </c>
      <c r="C21" s="3"/>
      <c r="D21" s="3"/>
      <c r="E21" s="6"/>
      <c r="F21" s="6"/>
      <c r="G21" s="3"/>
    </row>
    <row r="22" spans="1:7" x14ac:dyDescent="0.25">
      <c r="A22" s="20">
        <v>2.1</v>
      </c>
      <c r="B22" s="20" t="s">
        <v>12</v>
      </c>
      <c r="C22" s="7">
        <v>40.32</v>
      </c>
      <c r="D22" s="9" t="s">
        <v>13</v>
      </c>
      <c r="E22" s="10"/>
      <c r="F22" s="10"/>
      <c r="G22" s="7"/>
    </row>
    <row r="23" spans="1:7" x14ac:dyDescent="0.25">
      <c r="A23" s="7">
        <v>2.2000000000000002</v>
      </c>
      <c r="B23" s="7" t="s">
        <v>14</v>
      </c>
      <c r="C23" s="7">
        <v>5.78</v>
      </c>
      <c r="D23" s="9" t="s">
        <v>13</v>
      </c>
      <c r="E23" s="10"/>
      <c r="F23" s="10"/>
      <c r="G23" s="7"/>
    </row>
    <row r="24" spans="1:7" x14ac:dyDescent="0.25">
      <c r="A24" s="7">
        <v>2.2999999999999998</v>
      </c>
      <c r="B24" s="7" t="s">
        <v>15</v>
      </c>
      <c r="C24" s="7">
        <v>17.28</v>
      </c>
      <c r="D24" s="9" t="s">
        <v>13</v>
      </c>
      <c r="E24" s="10"/>
      <c r="F24" s="10"/>
      <c r="G24" s="7"/>
    </row>
    <row r="25" spans="1:7" x14ac:dyDescent="0.25">
      <c r="A25" s="7">
        <v>2.4</v>
      </c>
      <c r="B25" s="7" t="s">
        <v>16</v>
      </c>
      <c r="C25" s="7">
        <v>260.48</v>
      </c>
      <c r="D25" s="9" t="s">
        <v>13</v>
      </c>
      <c r="E25" s="10"/>
      <c r="F25" s="10"/>
      <c r="G25" s="7"/>
    </row>
    <row r="26" spans="1:7" x14ac:dyDescent="0.25">
      <c r="A26" s="7">
        <v>2.5</v>
      </c>
      <c r="B26" s="7" t="s">
        <v>44</v>
      </c>
      <c r="C26" s="7">
        <v>80</v>
      </c>
      <c r="D26" s="9" t="s">
        <v>13</v>
      </c>
      <c r="E26" s="10"/>
      <c r="F26" s="10"/>
      <c r="G26" s="7"/>
    </row>
    <row r="27" spans="1:7" x14ac:dyDescent="0.25">
      <c r="A27" s="12"/>
      <c r="B27" s="12"/>
      <c r="C27" s="12"/>
      <c r="D27" s="12"/>
      <c r="E27" s="13"/>
      <c r="F27" s="13"/>
      <c r="G27" s="21">
        <f>F22+F23+F24+F25+F26</f>
        <v>0</v>
      </c>
    </row>
    <row r="28" spans="1:7" ht="15.75" thickBot="1" x14ac:dyDescent="0.3">
      <c r="A28" s="3"/>
      <c r="B28" s="3"/>
      <c r="C28" s="3"/>
      <c r="D28" s="3"/>
      <c r="E28" s="6"/>
      <c r="F28" s="6"/>
      <c r="G28" s="3"/>
    </row>
    <row r="29" spans="1:7" ht="15.75" thickBot="1" x14ac:dyDescent="0.3">
      <c r="A29" s="18">
        <v>3</v>
      </c>
      <c r="B29" s="19" t="s">
        <v>17</v>
      </c>
      <c r="C29" s="15"/>
      <c r="D29" s="15"/>
      <c r="E29" s="15"/>
      <c r="F29" s="15"/>
      <c r="G29" s="15"/>
    </row>
    <row r="30" spans="1:7" ht="30" x14ac:dyDescent="0.25">
      <c r="A30" s="22">
        <v>3.1</v>
      </c>
      <c r="B30" s="54" t="s">
        <v>45</v>
      </c>
      <c r="C30" s="56">
        <v>14.4</v>
      </c>
      <c r="D30" s="53" t="s">
        <v>13</v>
      </c>
      <c r="E30" s="23"/>
      <c r="F30" s="23"/>
      <c r="G30" s="12"/>
    </row>
    <row r="31" spans="1:7" ht="30" x14ac:dyDescent="0.25">
      <c r="A31" s="12">
        <v>3.2</v>
      </c>
      <c r="B31" s="25" t="s">
        <v>46</v>
      </c>
      <c r="C31" s="56">
        <v>2.6</v>
      </c>
      <c r="D31" s="53" t="s">
        <v>13</v>
      </c>
      <c r="E31" s="23"/>
      <c r="F31" s="23"/>
      <c r="G31" s="12"/>
    </row>
    <row r="32" spans="1:7" ht="30" x14ac:dyDescent="0.25">
      <c r="A32" s="12">
        <v>3.3</v>
      </c>
      <c r="B32" s="25" t="s">
        <v>47</v>
      </c>
      <c r="C32" s="56">
        <v>1.36</v>
      </c>
      <c r="D32" s="53" t="s">
        <v>13</v>
      </c>
      <c r="E32" s="23"/>
      <c r="F32" s="23"/>
      <c r="G32" s="12"/>
    </row>
    <row r="33" spans="1:7" ht="30" x14ac:dyDescent="0.25">
      <c r="A33" s="12">
        <v>3.4</v>
      </c>
      <c r="B33" s="25" t="s">
        <v>48</v>
      </c>
      <c r="C33" s="56">
        <v>540</v>
      </c>
      <c r="D33" s="53" t="s">
        <v>18</v>
      </c>
      <c r="E33" s="23"/>
      <c r="F33" s="23"/>
      <c r="G33" s="12"/>
    </row>
    <row r="34" spans="1:7" x14ac:dyDescent="0.25">
      <c r="A34" s="12"/>
      <c r="B34" s="25"/>
      <c r="C34" s="24"/>
      <c r="D34" s="12"/>
      <c r="E34" s="23"/>
      <c r="F34" s="23"/>
      <c r="G34" s="12"/>
    </row>
    <row r="35" spans="1:7" x14ac:dyDescent="0.25">
      <c r="A35" s="12"/>
      <c r="B35" s="12"/>
      <c r="C35" s="12"/>
      <c r="D35" s="12"/>
      <c r="E35" s="23"/>
      <c r="F35" s="23"/>
      <c r="G35" s="21">
        <f>F30+F31+F32+F33</f>
        <v>0</v>
      </c>
    </row>
    <row r="36" spans="1:7" ht="15.75" thickBot="1" x14ac:dyDescent="0.3">
      <c r="A36" s="15"/>
      <c r="B36" s="15"/>
      <c r="C36" s="15"/>
      <c r="D36" s="15"/>
      <c r="E36" s="26"/>
      <c r="F36" s="26"/>
      <c r="G36" s="15"/>
    </row>
    <row r="37" spans="1:7" ht="15.75" thickBot="1" x14ac:dyDescent="0.3">
      <c r="A37" s="18">
        <v>4</v>
      </c>
      <c r="B37" s="19" t="s">
        <v>19</v>
      </c>
      <c r="C37" s="15"/>
      <c r="D37" s="15"/>
      <c r="E37" s="16"/>
      <c r="F37" s="15"/>
      <c r="G37" s="15"/>
    </row>
    <row r="38" spans="1:7" ht="30" x14ac:dyDescent="0.25">
      <c r="A38" s="27">
        <v>4.0999999999999996</v>
      </c>
      <c r="B38" s="28" t="s">
        <v>49</v>
      </c>
      <c r="C38" s="24">
        <v>96</v>
      </c>
      <c r="D38" s="53" t="s">
        <v>18</v>
      </c>
      <c r="E38" s="13"/>
      <c r="F38" s="13"/>
      <c r="G38" s="12"/>
    </row>
    <row r="39" spans="1:7" x14ac:dyDescent="0.25">
      <c r="A39" s="29"/>
      <c r="B39" s="29"/>
      <c r="C39" s="12"/>
      <c r="D39" s="12"/>
      <c r="E39" s="13"/>
      <c r="F39" s="13"/>
      <c r="G39" s="30">
        <f>F38</f>
        <v>0</v>
      </c>
    </row>
    <row r="40" spans="1:7" ht="15.75" thickBot="1" x14ac:dyDescent="0.3">
      <c r="A40" s="31"/>
      <c r="B40" s="31"/>
      <c r="C40" s="15"/>
      <c r="D40" s="15"/>
      <c r="E40" s="16"/>
      <c r="F40" s="16"/>
      <c r="G40" s="26"/>
    </row>
    <row r="41" spans="1:7" ht="15.75" thickBot="1" x14ac:dyDescent="0.3">
      <c r="A41" s="18">
        <v>5</v>
      </c>
      <c r="B41" s="19" t="s">
        <v>20</v>
      </c>
      <c r="C41" s="15"/>
      <c r="D41" s="15"/>
      <c r="E41" s="15"/>
      <c r="F41" s="15"/>
      <c r="G41" s="26"/>
    </row>
    <row r="42" spans="1:7" x14ac:dyDescent="0.25">
      <c r="A42" s="27">
        <v>5.0999999999999996</v>
      </c>
      <c r="B42" s="27" t="s">
        <v>21</v>
      </c>
      <c r="C42" s="24">
        <v>72.94</v>
      </c>
      <c r="D42" s="55" t="s">
        <v>18</v>
      </c>
      <c r="E42" s="23"/>
      <c r="F42" s="23"/>
      <c r="G42" s="23"/>
    </row>
    <row r="43" spans="1:7" x14ac:dyDescent="0.25">
      <c r="A43" s="12">
        <v>5.2</v>
      </c>
      <c r="B43" s="12" t="s">
        <v>22</v>
      </c>
      <c r="C43" s="24">
        <v>15.34</v>
      </c>
      <c r="D43" s="55" t="s">
        <v>18</v>
      </c>
      <c r="E43" s="23"/>
      <c r="F43" s="23"/>
      <c r="G43" s="23"/>
    </row>
    <row r="44" spans="1:7" x14ac:dyDescent="0.25">
      <c r="A44" s="12">
        <v>5.3</v>
      </c>
      <c r="B44" s="12" t="s">
        <v>23</v>
      </c>
      <c r="C44" s="24">
        <v>119</v>
      </c>
      <c r="D44" s="55" t="s">
        <v>24</v>
      </c>
      <c r="E44" s="23"/>
      <c r="F44" s="23"/>
      <c r="G44" s="23"/>
    </row>
    <row r="45" spans="1:7" x14ac:dyDescent="0.25">
      <c r="A45" s="15">
        <v>5.4</v>
      </c>
      <c r="B45" s="29" t="s">
        <v>50</v>
      </c>
      <c r="C45" s="24">
        <v>2</v>
      </c>
      <c r="D45" s="55" t="s">
        <v>26</v>
      </c>
      <c r="E45" s="13"/>
      <c r="F45" s="23"/>
      <c r="G45" s="23"/>
    </row>
    <row r="46" spans="1:7" x14ac:dyDescent="0.25">
      <c r="A46" s="15">
        <v>5.6</v>
      </c>
      <c r="B46" s="29" t="s">
        <v>51</v>
      </c>
      <c r="C46" s="24">
        <v>57.6</v>
      </c>
      <c r="D46" s="55" t="s">
        <v>18</v>
      </c>
      <c r="E46" s="13"/>
      <c r="F46" s="23"/>
      <c r="G46" s="23"/>
    </row>
    <row r="47" spans="1:7" x14ac:dyDescent="0.25">
      <c r="A47" s="29"/>
      <c r="B47" s="29"/>
      <c r="C47" s="12"/>
      <c r="D47" s="12"/>
      <c r="E47" s="13"/>
      <c r="F47" s="13"/>
      <c r="G47" s="30">
        <f>F42+F43+F44+F45+F46</f>
        <v>0</v>
      </c>
    </row>
    <row r="48" spans="1:7" ht="15.75" thickBot="1" x14ac:dyDescent="0.3">
      <c r="A48" s="31"/>
      <c r="B48" s="31"/>
      <c r="C48" s="15"/>
      <c r="D48" s="15"/>
      <c r="E48" s="16"/>
      <c r="F48" s="16"/>
      <c r="G48" s="26"/>
    </row>
    <row r="49" spans="1:7" ht="15.75" thickBot="1" x14ac:dyDescent="0.3">
      <c r="A49" s="18">
        <v>6</v>
      </c>
      <c r="B49" s="19" t="s">
        <v>25</v>
      </c>
      <c r="C49" s="15"/>
      <c r="D49" s="15"/>
      <c r="E49" s="16"/>
      <c r="F49" s="16"/>
      <c r="G49" s="26"/>
    </row>
    <row r="50" spans="1:7" x14ac:dyDescent="0.25">
      <c r="A50" s="27">
        <v>6.1</v>
      </c>
      <c r="B50" s="27" t="s">
        <v>53</v>
      </c>
      <c r="C50" s="24">
        <v>540</v>
      </c>
      <c r="D50" s="53" t="s">
        <v>18</v>
      </c>
      <c r="E50" s="13"/>
      <c r="F50" s="13"/>
      <c r="G50" s="23"/>
    </row>
    <row r="51" spans="1:7" x14ac:dyDescent="0.25">
      <c r="A51" s="29">
        <v>6.2</v>
      </c>
      <c r="B51" s="29" t="s">
        <v>27</v>
      </c>
      <c r="C51" s="24">
        <v>39.200000000000003</v>
      </c>
      <c r="D51" s="53" t="s">
        <v>18</v>
      </c>
      <c r="E51" s="13"/>
      <c r="F51" s="13"/>
      <c r="G51" s="23"/>
    </row>
    <row r="52" spans="1:7" x14ac:dyDescent="0.25">
      <c r="A52" s="29">
        <v>6.3</v>
      </c>
      <c r="B52" s="29" t="s">
        <v>52</v>
      </c>
      <c r="C52" s="24">
        <v>540</v>
      </c>
      <c r="D52" s="53" t="s">
        <v>18</v>
      </c>
      <c r="E52" s="13"/>
      <c r="F52" s="13"/>
      <c r="G52" s="23"/>
    </row>
    <row r="53" spans="1:7" ht="30" x14ac:dyDescent="0.25">
      <c r="A53" s="29">
        <v>6.4</v>
      </c>
      <c r="B53" s="57" t="s">
        <v>54</v>
      </c>
      <c r="C53" s="24">
        <v>2</v>
      </c>
      <c r="D53" s="53" t="s">
        <v>26</v>
      </c>
      <c r="E53" s="13"/>
      <c r="F53" s="13"/>
      <c r="G53" s="23"/>
    </row>
    <row r="54" spans="1:7" x14ac:dyDescent="0.25">
      <c r="A54" s="29">
        <v>6.5</v>
      </c>
      <c r="B54" s="29" t="s">
        <v>55</v>
      </c>
      <c r="C54" s="24">
        <v>2</v>
      </c>
      <c r="D54" s="53" t="s">
        <v>26</v>
      </c>
      <c r="E54" s="13"/>
      <c r="F54" s="13"/>
      <c r="G54" s="23"/>
    </row>
    <row r="55" spans="1:7" x14ac:dyDescent="0.25">
      <c r="A55" s="29">
        <v>6.6</v>
      </c>
      <c r="B55" s="29" t="s">
        <v>56</v>
      </c>
      <c r="C55" s="24">
        <v>1</v>
      </c>
      <c r="D55" s="53" t="s">
        <v>26</v>
      </c>
      <c r="E55" s="13"/>
      <c r="F55" s="13"/>
      <c r="G55" s="23"/>
    </row>
    <row r="56" spans="1:7" x14ac:dyDescent="0.25">
      <c r="A56" s="12"/>
      <c r="B56" s="12"/>
      <c r="C56" s="12"/>
      <c r="D56" s="12"/>
      <c r="E56" s="12"/>
      <c r="F56" s="32"/>
      <c r="G56" s="33">
        <f>F50+F51+F52+F53+F54+F55</f>
        <v>0</v>
      </c>
    </row>
    <row r="57" spans="1:7" ht="15.75" thickBot="1" x14ac:dyDescent="0.3">
      <c r="A57" s="15"/>
      <c r="B57" s="15"/>
      <c r="C57" s="15"/>
      <c r="D57" s="15"/>
      <c r="E57" s="15"/>
      <c r="F57" s="34"/>
      <c r="G57" s="17"/>
    </row>
    <row r="58" spans="1:7" ht="15.75" thickBot="1" x14ac:dyDescent="0.3">
      <c r="A58" s="18">
        <v>7</v>
      </c>
      <c r="B58" s="19" t="s">
        <v>57</v>
      </c>
      <c r="C58" s="15"/>
      <c r="D58" s="15"/>
      <c r="E58" s="16"/>
      <c r="F58" s="16"/>
      <c r="G58" s="26"/>
    </row>
    <row r="59" spans="1:7" ht="30" x14ac:dyDescent="0.25">
      <c r="A59" s="27">
        <v>7.1</v>
      </c>
      <c r="B59" s="28" t="s">
        <v>59</v>
      </c>
      <c r="C59" s="24">
        <v>2</v>
      </c>
      <c r="D59" s="53" t="s">
        <v>26</v>
      </c>
      <c r="E59" s="13"/>
      <c r="F59" s="13"/>
      <c r="G59" s="23"/>
    </row>
    <row r="60" spans="1:7" x14ac:dyDescent="0.25">
      <c r="A60" s="29">
        <v>7.2</v>
      </c>
      <c r="B60" s="29" t="s">
        <v>28</v>
      </c>
      <c r="C60" s="24">
        <v>4</v>
      </c>
      <c r="D60" s="53" t="s">
        <v>26</v>
      </c>
      <c r="E60" s="13"/>
      <c r="F60" s="13"/>
      <c r="G60" s="23"/>
    </row>
    <row r="61" spans="1:7" x14ac:dyDescent="0.25">
      <c r="A61" s="29">
        <v>7.3</v>
      </c>
      <c r="B61" s="29" t="s">
        <v>58</v>
      </c>
      <c r="C61" s="24">
        <v>2</v>
      </c>
      <c r="D61" s="53" t="s">
        <v>26</v>
      </c>
      <c r="E61" s="13"/>
      <c r="F61" s="13"/>
      <c r="G61" s="23"/>
    </row>
    <row r="62" spans="1:7" ht="30" x14ac:dyDescent="0.25">
      <c r="A62" s="29">
        <v>7.4</v>
      </c>
      <c r="B62" s="57" t="s">
        <v>60</v>
      </c>
      <c r="C62" s="24">
        <v>1</v>
      </c>
      <c r="D62" s="53" t="s">
        <v>10</v>
      </c>
      <c r="E62" s="13"/>
      <c r="F62" s="13"/>
      <c r="G62" s="23"/>
    </row>
    <row r="63" spans="1:7" x14ac:dyDescent="0.25">
      <c r="A63" s="12"/>
      <c r="B63" s="12"/>
      <c r="C63" s="12"/>
      <c r="D63" s="12"/>
      <c r="E63" s="12"/>
      <c r="F63" s="32"/>
      <c r="G63" s="33">
        <f>F59+F60+F61+F62</f>
        <v>0</v>
      </c>
    </row>
    <row r="64" spans="1:7" x14ac:dyDescent="0.25">
      <c r="A64" s="15"/>
      <c r="B64" s="15"/>
      <c r="C64" s="15"/>
      <c r="D64" s="15"/>
      <c r="E64" s="15"/>
      <c r="F64" s="34"/>
      <c r="G64" s="17"/>
    </row>
    <row r="65" spans="1:7" ht="15.75" thickBot="1" x14ac:dyDescent="0.3">
      <c r="A65" s="15"/>
      <c r="B65" s="15"/>
      <c r="C65" s="15"/>
      <c r="D65" s="15"/>
      <c r="E65" s="15"/>
      <c r="F65" s="34"/>
      <c r="G65" s="17"/>
    </row>
    <row r="66" spans="1:7" ht="15.75" thickBot="1" x14ac:dyDescent="0.3">
      <c r="A66" s="15"/>
      <c r="B66" s="15"/>
      <c r="C66" s="15"/>
      <c r="D66" s="15"/>
      <c r="E66" s="18" t="s">
        <v>62</v>
      </c>
      <c r="F66" s="35"/>
      <c r="G66" s="36">
        <f>G63+G56+G47+G39+G35+G27+G19</f>
        <v>0</v>
      </c>
    </row>
    <row r="68" spans="1:7" x14ac:dyDescent="0.25">
      <c r="B68" s="37" t="s">
        <v>40</v>
      </c>
      <c r="D68" s="38" t="s">
        <v>29</v>
      </c>
      <c r="E68" s="39"/>
      <c r="F68" s="40">
        <v>3.5000000000000003E-2</v>
      </c>
      <c r="G68" s="41">
        <f>G66*F68</f>
        <v>0</v>
      </c>
    </row>
    <row r="69" spans="1:7" x14ac:dyDescent="0.25">
      <c r="B69" s="42" t="s">
        <v>39</v>
      </c>
      <c r="D69" s="38" t="s">
        <v>30</v>
      </c>
      <c r="E69" s="39"/>
      <c r="F69" s="40">
        <v>0.02</v>
      </c>
      <c r="G69" s="41">
        <f>G66*F69</f>
        <v>0</v>
      </c>
    </row>
    <row r="70" spans="1:7" x14ac:dyDescent="0.25">
      <c r="D70" s="38" t="s">
        <v>31</v>
      </c>
      <c r="E70" s="39"/>
      <c r="F70" s="40">
        <v>0.01</v>
      </c>
      <c r="G70" s="41">
        <f>G66*F70</f>
        <v>0</v>
      </c>
    </row>
    <row r="71" spans="1:7" x14ac:dyDescent="0.25">
      <c r="D71" s="38" t="s">
        <v>32</v>
      </c>
      <c r="E71" s="39"/>
      <c r="F71" s="40">
        <v>1E-3</v>
      </c>
      <c r="G71" s="41">
        <f>G66*F71</f>
        <v>0</v>
      </c>
    </row>
    <row r="72" spans="1:7" x14ac:dyDescent="0.25">
      <c r="D72" s="38" t="s">
        <v>33</v>
      </c>
      <c r="E72" s="39"/>
      <c r="F72" s="40">
        <v>0.03</v>
      </c>
      <c r="G72" s="41">
        <f>G66*F72</f>
        <v>0</v>
      </c>
    </row>
    <row r="73" spans="1:7" x14ac:dyDescent="0.25">
      <c r="D73" s="38" t="s">
        <v>34</v>
      </c>
      <c r="E73" s="39"/>
      <c r="F73" s="40">
        <v>0.1</v>
      </c>
      <c r="G73" s="41">
        <f>G66*F73</f>
        <v>0</v>
      </c>
    </row>
    <row r="74" spans="1:7" ht="15.75" thickBot="1" x14ac:dyDescent="0.3">
      <c r="D74" s="43"/>
      <c r="E74" s="44"/>
      <c r="F74" s="45">
        <f>SUM(F68:F73)</f>
        <v>0.19600000000000001</v>
      </c>
      <c r="G74" s="46"/>
    </row>
    <row r="75" spans="1:7" ht="15.75" thickBot="1" x14ac:dyDescent="0.3">
      <c r="D75" s="47"/>
      <c r="E75" s="48" t="s">
        <v>35</v>
      </c>
      <c r="F75" s="49">
        <v>0.18</v>
      </c>
      <c r="G75" s="50">
        <f>G73*F75</f>
        <v>0</v>
      </c>
    </row>
    <row r="76" spans="1:7" ht="15.75" thickBot="1" x14ac:dyDescent="0.3">
      <c r="D76" s="3"/>
      <c r="E76" s="3"/>
      <c r="F76" s="51"/>
      <c r="G76" s="3"/>
    </row>
    <row r="77" spans="1:7" ht="15.75" thickBot="1" x14ac:dyDescent="0.3">
      <c r="D77" s="3"/>
      <c r="E77" s="65" t="s">
        <v>36</v>
      </c>
      <c r="F77" s="66"/>
      <c r="G77" s="52">
        <f>G66+G68+G69+G70+G71+G72+G73+G75</f>
        <v>0</v>
      </c>
    </row>
    <row r="80" spans="1:7" x14ac:dyDescent="0.25">
      <c r="B80" s="58" t="s">
        <v>37</v>
      </c>
      <c r="C80" s="58"/>
      <c r="D80" s="58"/>
      <c r="E80" s="58"/>
      <c r="F80" s="58"/>
    </row>
    <row r="81" spans="2:6" x14ac:dyDescent="0.25">
      <c r="B81" s="58" t="s">
        <v>38</v>
      </c>
      <c r="C81" s="58"/>
      <c r="D81" s="58"/>
      <c r="E81" s="58"/>
      <c r="F81" s="58"/>
    </row>
  </sheetData>
  <mergeCells count="6">
    <mergeCell ref="B81:F81"/>
    <mergeCell ref="A10:G10"/>
    <mergeCell ref="A11:G11"/>
    <mergeCell ref="A14:B14"/>
    <mergeCell ref="E77:F77"/>
    <mergeCell ref="B80:F80"/>
  </mergeCells>
  <pageMargins left="0.7" right="0.7" top="0.75" bottom="0.75" header="0.3" footer="0.3"/>
  <pageSetup scale="70" orientation="portrait" r:id="rId1"/>
  <rowBreaks count="2" manualBreakCount="2">
    <brk id="48" max="6" man="1"/>
    <brk id="85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2022-09-27T16:16:24Z</cp:lastPrinted>
  <dcterms:created xsi:type="dcterms:W3CDTF">2021-11-15T15:03:48Z</dcterms:created>
  <dcterms:modified xsi:type="dcterms:W3CDTF">2022-10-17T12:30:51Z</dcterms:modified>
</cp:coreProperties>
</file>