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2-0009\LOTES DE OBRAS CP\LOTE 7\"/>
    </mc:Choice>
  </mc:AlternateContent>
  <bookViews>
    <workbookView xWindow="0" yWindow="0" windowWidth="28770" windowHeight="123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6" i="1" l="1"/>
  <c r="G45" i="1" l="1"/>
  <c r="G32" i="1"/>
  <c r="G48" i="1" s="1"/>
  <c r="G23" i="1"/>
  <c r="G27" i="1"/>
  <c r="G38" i="1"/>
  <c r="G55" i="1" l="1"/>
  <c r="G57" i="1" s="1"/>
  <c r="G50" i="1" l="1"/>
  <c r="G52" i="1"/>
  <c r="G54" i="1"/>
  <c r="G51" i="1"/>
  <c r="G53" i="1"/>
  <c r="G58" i="1" l="1"/>
  <c r="E60" i="1" s="1"/>
  <c r="G60" i="1" s="1"/>
</calcChain>
</file>

<file path=xl/sharedStrings.xml><?xml version="1.0" encoding="utf-8"?>
<sst xmlns="http://schemas.openxmlformats.org/spreadsheetml/2006/main" count="68" uniqueCount="54">
  <si>
    <t>No.</t>
  </si>
  <si>
    <t>DESCRIPCION</t>
  </si>
  <si>
    <t>CANTIDAD</t>
  </si>
  <si>
    <t>UNIDAD</t>
  </si>
  <si>
    <t>P.U.</t>
  </si>
  <si>
    <t>SUB-TOTAL</t>
  </si>
  <si>
    <t>TOTAL</t>
  </si>
  <si>
    <t>PRELIMINARES</t>
  </si>
  <si>
    <t>M2</t>
  </si>
  <si>
    <t xml:space="preserve">Limpieza, desmonte y remoción de capa vegetal  </t>
  </si>
  <si>
    <t>M3</t>
  </si>
  <si>
    <t>ML</t>
  </si>
  <si>
    <t>UD</t>
  </si>
  <si>
    <t>MUROS DE BLOQUES</t>
  </si>
  <si>
    <t>Pañete en muros</t>
  </si>
  <si>
    <t xml:space="preserve">Cantos </t>
  </si>
  <si>
    <t>HORMIGON EN</t>
  </si>
  <si>
    <t>PA</t>
  </si>
  <si>
    <t>OTROS</t>
  </si>
  <si>
    <t>SEGUROS Y FIANZAS</t>
  </si>
  <si>
    <t>TRANSPORTE</t>
  </si>
  <si>
    <t>PENSIONES Y JUBILACIONES</t>
  </si>
  <si>
    <t>CODIA</t>
  </si>
  <si>
    <t>GASTOS ADMINISTRATIVOS</t>
  </si>
  <si>
    <t>SUP. Y DIRECCIÓN.</t>
  </si>
  <si>
    <t>ITBS</t>
  </si>
  <si>
    <t xml:space="preserve"> TOTAL GENERAL</t>
  </si>
  <si>
    <t>C/ Sánchez, Esq., Mella, Baní, Provincia Peravia, Tel.: 809-346-4300 Ext: 302</t>
  </si>
  <si>
    <t>E-MAIL: INFO@BANI.GOB.DO - WEB: AYUNTAMIENTOBANI.GOB.DO</t>
  </si>
  <si>
    <t>(PRESUPUESTO PARTICIPATIVO)</t>
  </si>
  <si>
    <t>OBRA:</t>
  </si>
  <si>
    <t>SECTOR:</t>
  </si>
  <si>
    <t>FECHA:</t>
  </si>
  <si>
    <t>SEPTIEMBRE 2022</t>
  </si>
  <si>
    <t>EL LLANO</t>
  </si>
  <si>
    <t>Excavacion para zapata de muros</t>
  </si>
  <si>
    <t xml:space="preserve">Relleno de reposición </t>
  </si>
  <si>
    <t>Bote de material excavado</t>
  </si>
  <si>
    <t>TERMINACIONES</t>
  </si>
  <si>
    <t>Acera</t>
  </si>
  <si>
    <t>Losa</t>
  </si>
  <si>
    <t>Muros de 6" BNP</t>
  </si>
  <si>
    <t>Muros de 6" SNP</t>
  </si>
  <si>
    <t>Pintura Base</t>
  </si>
  <si>
    <t>Pintura Acrilica Superior</t>
  </si>
  <si>
    <t>limpieza final</t>
  </si>
  <si>
    <t>Fino</t>
  </si>
  <si>
    <t>Mochetas</t>
  </si>
  <si>
    <t>BOTE</t>
  </si>
  <si>
    <t>Relleno en hueco</t>
  </si>
  <si>
    <t>Zapata de muro 0.45 x 0.25</t>
  </si>
  <si>
    <t>Letras ancho minimo de 0.50 cm</t>
  </si>
  <si>
    <t>NOMBRE EN LAS ENTRADAS DE EL  LLANO EN ALTO RELIEVE</t>
  </si>
  <si>
    <t xml:space="preserve">TRES ENTRADAS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</si>
</sst>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[$-F800]dddd\,\ mmmm\ dd\,\ yyyy"/>
    <numFmt numFmtId="167" formatCode="_-* #,##0.000_-;\-* #,##0.0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/>
    <xf numFmtId="0" fontId="0" fillId="0" borderId="5" xfId="0" applyBorder="1" applyAlignment="1">
      <alignment horizontal="center"/>
    </xf>
    <xf numFmtId="165" fontId="0" fillId="0" borderId="6" xfId="1" applyFont="1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 wrapText="1"/>
    </xf>
    <xf numFmtId="165" fontId="0" fillId="0" borderId="6" xfId="1" applyFont="1" applyBorder="1" applyAlignment="1">
      <alignment horizontal="center"/>
    </xf>
    <xf numFmtId="0" fontId="0" fillId="0" borderId="5" xfId="0" applyBorder="1"/>
    <xf numFmtId="165" fontId="0" fillId="0" borderId="5" xfId="1" applyFont="1" applyBorder="1" applyAlignment="1">
      <alignment horizontal="center"/>
    </xf>
    <xf numFmtId="43" fontId="0" fillId="2" borderId="6" xfId="0" applyNumberFormat="1" applyFill="1" applyBorder="1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3" xfId="0" applyFont="1" applyFill="1" applyBorder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6" xfId="0" applyBorder="1" applyAlignment="1">
      <alignment wrapText="1"/>
    </xf>
    <xf numFmtId="0" fontId="2" fillId="0" borderId="6" xfId="0" applyFont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43" fontId="0" fillId="0" borderId="6" xfId="0" applyNumberFormat="1" applyBorder="1"/>
    <xf numFmtId="0" fontId="2" fillId="2" borderId="2" xfId="0" applyFont="1" applyFill="1" applyBorder="1"/>
    <xf numFmtId="43" fontId="2" fillId="2" borderId="3" xfId="0" applyNumberFormat="1" applyFont="1" applyFill="1" applyBorder="1"/>
    <xf numFmtId="0" fontId="6" fillId="0" borderId="0" xfId="0" applyFont="1" applyAlignment="1">
      <alignment horizontal="center"/>
    </xf>
    <xf numFmtId="0" fontId="7" fillId="0" borderId="6" xfId="0" applyFont="1" applyBorder="1"/>
    <xf numFmtId="0" fontId="8" fillId="0" borderId="6" xfId="0" applyFont="1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7" fillId="0" borderId="7" xfId="0" applyFont="1" applyBorder="1"/>
    <xf numFmtId="0" fontId="8" fillId="0" borderId="8" xfId="0" applyFont="1" applyBorder="1"/>
    <xf numFmtId="10" fontId="9" fillId="0" borderId="8" xfId="0" applyNumberFormat="1" applyFont="1" applyBorder="1" applyAlignment="1">
      <alignment horizontal="center"/>
    </xf>
    <xf numFmtId="44" fontId="9" fillId="0" borderId="9" xfId="2" applyNumberFormat="1" applyFont="1" applyBorder="1"/>
    <xf numFmtId="0" fontId="7" fillId="0" borderId="0" xfId="0" applyFont="1"/>
    <xf numFmtId="0" fontId="7" fillId="0" borderId="1" xfId="0" applyFont="1" applyBorder="1"/>
    <xf numFmtId="10" fontId="10" fillId="0" borderId="2" xfId="0" applyNumberFormat="1" applyFont="1" applyBorder="1" applyAlignment="1">
      <alignment horizontal="center"/>
    </xf>
    <xf numFmtId="44" fontId="10" fillId="0" borderId="3" xfId="2" applyNumberFormat="1" applyFont="1" applyBorder="1"/>
    <xf numFmtId="44" fontId="10" fillId="2" borderId="3" xfId="2" applyNumberFormat="1" applyFont="1" applyFill="1" applyBorder="1"/>
    <xf numFmtId="0" fontId="3" fillId="0" borderId="0" xfId="0" applyFont="1" applyBorder="1" applyAlignment="1"/>
    <xf numFmtId="166" fontId="0" fillId="0" borderId="0" xfId="0" applyNumberFormat="1"/>
    <xf numFmtId="0" fontId="2" fillId="0" borderId="0" xfId="0" applyFont="1"/>
    <xf numFmtId="49" fontId="0" fillId="0" borderId="0" xfId="0" applyNumberFormat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44" fontId="2" fillId="0" borderId="2" xfId="0" applyNumberFormat="1" applyFont="1" applyBorder="1"/>
    <xf numFmtId="44" fontId="2" fillId="0" borderId="3" xfId="0" applyNumberFormat="1" applyFont="1" applyBorder="1"/>
    <xf numFmtId="167" fontId="0" fillId="0" borderId="6" xfId="1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95250</xdr:rowOff>
    </xdr:from>
    <xdr:to>
      <xdr:col>6</xdr:col>
      <xdr:colOff>446319</xdr:colOff>
      <xdr:row>7</xdr:row>
      <xdr:rowOff>180975</xdr:rowOff>
    </xdr:to>
    <xdr:pic>
      <xdr:nvPicPr>
        <xdr:cNvPr id="2" name="Imagen 1" descr="C:\Users\COMPUTOS\Desktop\TIMBRADOS DEPARTAMENTAALES\3.png">
          <a:extLst>
            <a:ext uri="{FF2B5EF4-FFF2-40B4-BE49-F238E27FC236}">
              <a16:creationId xmlns="" xmlns:a16="http://schemas.microsoft.com/office/drawing/2014/main" id="{179EBF79-3037-4313-9BC1-F305C6B2E43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400050" y="95250"/>
          <a:ext cx="6913794" cy="1419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G65"/>
  <sheetViews>
    <sheetView tabSelected="1" zoomScaleNormal="100" workbookViewId="0">
      <selection activeCell="G65" sqref="G65"/>
    </sheetView>
  </sheetViews>
  <sheetFormatPr baseColWidth="10" defaultRowHeight="15" x14ac:dyDescent="0.25"/>
  <cols>
    <col min="2" max="2" width="44.28515625" bestFit="1" customWidth="1"/>
    <col min="5" max="5" width="12.5703125" bestFit="1" customWidth="1"/>
    <col min="6" max="6" width="11.85546875" bestFit="1" customWidth="1"/>
    <col min="7" max="7" width="13.85546875" bestFit="1" customWidth="1"/>
  </cols>
  <sheetData>
    <row r="9" spans="1:7" ht="19.5" thickBot="1" x14ac:dyDescent="0.35">
      <c r="A9" s="42"/>
      <c r="B9" s="42"/>
      <c r="C9" s="42"/>
      <c r="D9" s="42"/>
      <c r="E9" s="42"/>
      <c r="F9" s="42"/>
      <c r="G9" s="42"/>
    </row>
    <row r="10" spans="1:7" ht="16.5" thickBot="1" x14ac:dyDescent="0.3">
      <c r="A10" s="54" t="s">
        <v>29</v>
      </c>
      <c r="B10" s="55"/>
      <c r="C10" s="55"/>
      <c r="D10" s="55"/>
      <c r="E10" s="55"/>
      <c r="F10" s="55"/>
      <c r="G10" s="56"/>
    </row>
    <row r="11" spans="1:7" x14ac:dyDescent="0.25">
      <c r="F11" s="43"/>
    </row>
    <row r="12" spans="1:7" x14ac:dyDescent="0.25">
      <c r="A12" s="44" t="s">
        <v>30</v>
      </c>
      <c r="B12" s="57" t="s">
        <v>52</v>
      </c>
      <c r="C12" s="57"/>
    </row>
    <row r="13" spans="1:7" x14ac:dyDescent="0.25">
      <c r="A13" s="44" t="s">
        <v>31</v>
      </c>
      <c r="B13" t="s">
        <v>34</v>
      </c>
    </row>
    <row r="14" spans="1:7" ht="15.75" thickBot="1" x14ac:dyDescent="0.3">
      <c r="A14" s="44" t="s">
        <v>32</v>
      </c>
      <c r="B14" s="45" t="s">
        <v>33</v>
      </c>
    </row>
    <row r="15" spans="1:7" ht="16.5" thickBot="1" x14ac:dyDescent="0.3">
      <c r="A15" s="1" t="s">
        <v>0</v>
      </c>
      <c r="B15" s="2" t="s">
        <v>1</v>
      </c>
      <c r="C15" s="3" t="s">
        <v>2</v>
      </c>
      <c r="D15" s="2" t="s">
        <v>3</v>
      </c>
      <c r="E15" s="3" t="s">
        <v>4</v>
      </c>
      <c r="F15" s="2" t="s">
        <v>5</v>
      </c>
      <c r="G15" s="4" t="s">
        <v>6</v>
      </c>
    </row>
    <row r="16" spans="1:7" ht="15.75" thickBot="1" x14ac:dyDescent="0.3">
      <c r="A16" s="5"/>
      <c r="B16" s="5"/>
      <c r="C16" s="5"/>
      <c r="D16" s="5"/>
      <c r="E16" s="5"/>
      <c r="F16" s="5"/>
      <c r="G16" s="5"/>
    </row>
    <row r="17" spans="1:7" ht="15.75" thickBot="1" x14ac:dyDescent="0.3">
      <c r="A17" s="6">
        <v>1</v>
      </c>
      <c r="B17" s="7" t="s">
        <v>7</v>
      </c>
    </row>
    <row r="18" spans="1:7" x14ac:dyDescent="0.25">
      <c r="A18" s="10">
        <v>1.1000000000000001</v>
      </c>
      <c r="B18" s="12" t="s">
        <v>9</v>
      </c>
      <c r="C18" s="13">
        <v>1</v>
      </c>
      <c r="D18" s="13" t="s">
        <v>17</v>
      </c>
      <c r="E18" s="13"/>
      <c r="F18" s="13"/>
      <c r="G18" s="11"/>
    </row>
    <row r="19" spans="1:7" x14ac:dyDescent="0.25">
      <c r="A19" s="8">
        <v>1.2</v>
      </c>
      <c r="B19" s="14" t="s">
        <v>35</v>
      </c>
      <c r="C19" s="15">
        <v>3.15</v>
      </c>
      <c r="D19" s="15" t="s">
        <v>10</v>
      </c>
      <c r="E19" s="15"/>
      <c r="F19" s="15"/>
      <c r="G19" s="14"/>
    </row>
    <row r="20" spans="1:7" x14ac:dyDescent="0.25">
      <c r="A20" s="10">
        <v>1.3</v>
      </c>
      <c r="B20" s="11" t="s">
        <v>36</v>
      </c>
      <c r="C20" s="13">
        <v>1.43</v>
      </c>
      <c r="D20" s="13" t="s">
        <v>10</v>
      </c>
      <c r="E20" s="13"/>
      <c r="F20" s="13"/>
      <c r="G20" s="11"/>
    </row>
    <row r="21" spans="1:7" x14ac:dyDescent="0.25">
      <c r="A21" s="8">
        <v>1.4</v>
      </c>
      <c r="B21" s="11" t="s">
        <v>37</v>
      </c>
      <c r="C21" s="13">
        <v>1</v>
      </c>
      <c r="D21" s="13" t="s">
        <v>48</v>
      </c>
      <c r="E21" s="13"/>
      <c r="F21" s="9"/>
      <c r="G21" s="11"/>
    </row>
    <row r="22" spans="1:7" x14ac:dyDescent="0.25">
      <c r="A22" s="10">
        <v>1.5</v>
      </c>
      <c r="B22" s="11" t="s">
        <v>49</v>
      </c>
      <c r="C22" s="13">
        <v>0.94</v>
      </c>
      <c r="D22" s="13" t="s">
        <v>10</v>
      </c>
      <c r="E22" s="13"/>
      <c r="F22" s="13"/>
      <c r="G22" s="11"/>
    </row>
    <row r="23" spans="1:7" ht="15.75" thickBot="1" x14ac:dyDescent="0.3">
      <c r="A23" s="10"/>
      <c r="B23" s="11"/>
      <c r="C23" s="13"/>
      <c r="D23" s="13"/>
      <c r="E23" s="13"/>
      <c r="F23" s="9"/>
      <c r="G23" s="16">
        <f>F18+F19+F20+F21+F22</f>
        <v>0</v>
      </c>
    </row>
    <row r="24" spans="1:7" ht="15.75" thickBot="1" x14ac:dyDescent="0.3">
      <c r="A24" s="18">
        <v>2</v>
      </c>
      <c r="B24" s="19" t="s">
        <v>13</v>
      </c>
      <c r="F24" s="13"/>
    </row>
    <row r="25" spans="1:7" x14ac:dyDescent="0.25">
      <c r="A25" s="21">
        <v>2.1</v>
      </c>
      <c r="B25" s="11" t="s">
        <v>41</v>
      </c>
      <c r="C25" s="9">
        <v>4.2</v>
      </c>
      <c r="D25" s="10" t="s">
        <v>8</v>
      </c>
      <c r="E25" s="9"/>
      <c r="F25" s="13"/>
      <c r="G25" s="11"/>
    </row>
    <row r="26" spans="1:7" x14ac:dyDescent="0.25">
      <c r="A26" s="21">
        <v>2.2000000000000002</v>
      </c>
      <c r="B26" s="12" t="s">
        <v>42</v>
      </c>
      <c r="C26" s="9">
        <v>8.4</v>
      </c>
      <c r="D26" s="10" t="s">
        <v>8</v>
      </c>
      <c r="E26" s="9"/>
      <c r="F26" s="9"/>
      <c r="G26" s="11"/>
    </row>
    <row r="27" spans="1:7" ht="15.75" thickBot="1" x14ac:dyDescent="0.3">
      <c r="A27" s="23"/>
      <c r="B27" s="22"/>
      <c r="C27" s="13"/>
      <c r="D27" s="13"/>
      <c r="E27" s="13"/>
      <c r="F27" s="9"/>
      <c r="G27" s="16">
        <f>F25+F26</f>
        <v>0</v>
      </c>
    </row>
    <row r="28" spans="1:7" ht="15.75" thickBot="1" x14ac:dyDescent="0.3">
      <c r="A28" s="24">
        <v>3</v>
      </c>
      <c r="B28" s="7" t="s">
        <v>16</v>
      </c>
    </row>
    <row r="29" spans="1:7" x14ac:dyDescent="0.25">
      <c r="A29" s="20">
        <v>3.1</v>
      </c>
      <c r="B29" s="14" t="s">
        <v>50</v>
      </c>
      <c r="C29" s="9">
        <v>1.1200000000000001</v>
      </c>
      <c r="D29" s="10" t="s">
        <v>10</v>
      </c>
      <c r="E29" s="9"/>
      <c r="F29" s="9"/>
      <c r="G29" s="11"/>
    </row>
    <row r="30" spans="1:7" x14ac:dyDescent="0.25">
      <c r="A30" s="21">
        <v>3.2</v>
      </c>
      <c r="B30" s="11" t="s">
        <v>39</v>
      </c>
      <c r="C30" s="13">
        <v>6</v>
      </c>
      <c r="D30" s="13" t="s">
        <v>8</v>
      </c>
      <c r="E30" s="13"/>
      <c r="F30" s="9"/>
      <c r="G30" s="11"/>
    </row>
    <row r="31" spans="1:7" x14ac:dyDescent="0.25">
      <c r="A31" s="21">
        <v>3.3</v>
      </c>
      <c r="B31" s="11" t="s">
        <v>40</v>
      </c>
      <c r="C31" s="50">
        <v>0.47</v>
      </c>
      <c r="D31" s="13" t="s">
        <v>10</v>
      </c>
      <c r="E31" s="13"/>
      <c r="F31" s="9"/>
      <c r="G31" s="11"/>
    </row>
    <row r="32" spans="1:7" ht="15.75" thickBot="1" x14ac:dyDescent="0.3">
      <c r="A32" s="11"/>
      <c r="B32" s="11"/>
      <c r="C32" s="11"/>
      <c r="D32" s="11"/>
      <c r="E32" s="11"/>
      <c r="F32" s="11"/>
      <c r="G32" s="16">
        <f>F29+F30+F31</f>
        <v>0</v>
      </c>
    </row>
    <row r="33" spans="1:7" ht="15.75" thickBot="1" x14ac:dyDescent="0.3">
      <c r="A33" s="24">
        <v>4</v>
      </c>
      <c r="B33" s="7" t="s">
        <v>38</v>
      </c>
    </row>
    <row r="34" spans="1:7" x14ac:dyDescent="0.25">
      <c r="A34" s="20">
        <v>4.0999999999999996</v>
      </c>
      <c r="B34" s="22" t="s">
        <v>14</v>
      </c>
      <c r="C34" s="13">
        <v>8.4</v>
      </c>
      <c r="D34" s="13" t="s">
        <v>8</v>
      </c>
      <c r="E34" s="13"/>
      <c r="F34" s="13"/>
      <c r="G34" s="11"/>
    </row>
    <row r="35" spans="1:7" x14ac:dyDescent="0.25">
      <c r="A35" s="21">
        <v>4.2</v>
      </c>
      <c r="B35" s="22" t="s">
        <v>15</v>
      </c>
      <c r="C35" s="13">
        <v>26.2</v>
      </c>
      <c r="D35" s="13" t="s">
        <v>8</v>
      </c>
      <c r="E35" s="13"/>
      <c r="F35" s="9"/>
      <c r="G35" s="11"/>
    </row>
    <row r="36" spans="1:7" x14ac:dyDescent="0.25">
      <c r="A36" s="20">
        <v>4.3</v>
      </c>
      <c r="B36" s="11" t="s">
        <v>47</v>
      </c>
      <c r="C36" s="13">
        <v>11.9</v>
      </c>
      <c r="D36" s="13" t="s">
        <v>11</v>
      </c>
      <c r="E36" s="13"/>
      <c r="F36" s="9"/>
      <c r="G36" s="11"/>
    </row>
    <row r="37" spans="1:7" x14ac:dyDescent="0.25">
      <c r="A37" s="21">
        <v>4.4000000000000004</v>
      </c>
      <c r="B37" s="11" t="s">
        <v>46</v>
      </c>
      <c r="C37" s="9">
        <v>3.9</v>
      </c>
      <c r="D37" s="13" t="s">
        <v>8</v>
      </c>
      <c r="E37" s="13"/>
      <c r="F37" s="25"/>
      <c r="G37" s="25"/>
    </row>
    <row r="38" spans="1:7" ht="15.75" thickBot="1" x14ac:dyDescent="0.3">
      <c r="A38" s="11"/>
      <c r="B38" s="11"/>
      <c r="C38" s="11"/>
      <c r="D38" s="11"/>
      <c r="E38" s="11"/>
      <c r="F38" s="11"/>
      <c r="G38" s="16">
        <f>F34+F35+F36+F37</f>
        <v>0</v>
      </c>
    </row>
    <row r="39" spans="1:7" ht="15.75" thickBot="1" x14ac:dyDescent="0.3">
      <c r="A39" s="24">
        <v>5</v>
      </c>
      <c r="B39" s="7" t="s">
        <v>18</v>
      </c>
    </row>
    <row r="40" spans="1:7" x14ac:dyDescent="0.25">
      <c r="A40" s="20">
        <v>5.0999999999999996</v>
      </c>
      <c r="B40" s="22" t="s">
        <v>43</v>
      </c>
      <c r="C40" s="13">
        <v>13.49</v>
      </c>
      <c r="D40" s="13" t="s">
        <v>8</v>
      </c>
      <c r="E40" s="13"/>
      <c r="F40" s="13"/>
      <c r="G40" s="11"/>
    </row>
    <row r="41" spans="1:7" x14ac:dyDescent="0.25">
      <c r="A41" s="21">
        <v>5.2</v>
      </c>
      <c r="B41" s="22" t="s">
        <v>44</v>
      </c>
      <c r="C41" s="13">
        <v>13.49</v>
      </c>
      <c r="D41" s="13" t="s">
        <v>8</v>
      </c>
      <c r="E41" s="13"/>
      <c r="F41" s="9"/>
      <c r="G41" s="11"/>
    </row>
    <row r="42" spans="1:7" x14ac:dyDescent="0.25">
      <c r="A42" s="20">
        <v>5.3</v>
      </c>
      <c r="B42" s="11" t="s">
        <v>51</v>
      </c>
      <c r="C42" s="13">
        <v>6</v>
      </c>
      <c r="D42" s="13" t="s">
        <v>12</v>
      </c>
      <c r="E42" s="13"/>
      <c r="F42" s="9"/>
      <c r="G42" s="11"/>
    </row>
    <row r="43" spans="1:7" x14ac:dyDescent="0.25">
      <c r="A43" s="21">
        <v>5.4</v>
      </c>
      <c r="B43" s="11" t="s">
        <v>45</v>
      </c>
      <c r="C43" s="9">
        <v>1</v>
      </c>
      <c r="D43" s="13" t="s">
        <v>17</v>
      </c>
      <c r="E43" s="13"/>
      <c r="F43" s="25"/>
      <c r="G43" s="25"/>
    </row>
    <row r="44" spans="1:7" x14ac:dyDescent="0.25">
      <c r="A44" s="20"/>
      <c r="B44" s="11"/>
      <c r="C44" s="9"/>
      <c r="D44" s="13"/>
      <c r="E44" s="13"/>
      <c r="F44" s="9"/>
      <c r="G44" s="25"/>
    </row>
    <row r="45" spans="1:7" x14ac:dyDescent="0.25">
      <c r="A45" s="11"/>
      <c r="B45" s="11"/>
      <c r="C45" s="11"/>
      <c r="D45" s="11"/>
      <c r="E45" s="11"/>
      <c r="F45" s="11"/>
      <c r="G45" s="16">
        <f>F40+F41+F42+F43+F44</f>
        <v>0</v>
      </c>
    </row>
    <row r="46" spans="1:7" x14ac:dyDescent="0.25">
      <c r="A46" s="11"/>
      <c r="B46" s="11"/>
      <c r="C46" s="11"/>
      <c r="D46" s="11"/>
      <c r="E46" s="11"/>
      <c r="F46" s="11"/>
      <c r="G46" s="25"/>
    </row>
    <row r="47" spans="1:7" ht="15.75" thickBot="1" x14ac:dyDescent="0.3"/>
    <row r="48" spans="1:7" ht="15.75" thickBot="1" x14ac:dyDescent="0.3">
      <c r="E48" s="6" t="s">
        <v>5</v>
      </c>
      <c r="F48" s="26"/>
      <c r="G48" s="27">
        <f>G32+G27+G23+G45+G38</f>
        <v>0</v>
      </c>
    </row>
    <row r="50" spans="1:7" x14ac:dyDescent="0.25">
      <c r="B50" s="28"/>
      <c r="D50" s="29" t="s">
        <v>19</v>
      </c>
      <c r="E50" s="30"/>
      <c r="F50" s="31">
        <v>3.5000000000000003E-2</v>
      </c>
      <c r="G50" s="32">
        <f>+G48*F50</f>
        <v>0</v>
      </c>
    </row>
    <row r="51" spans="1:7" x14ac:dyDescent="0.25">
      <c r="B51" s="17"/>
      <c r="D51" s="29" t="s">
        <v>20</v>
      </c>
      <c r="E51" s="30"/>
      <c r="F51" s="31">
        <v>0.02</v>
      </c>
      <c r="G51" s="32">
        <f>+G48*F51</f>
        <v>0</v>
      </c>
    </row>
    <row r="52" spans="1:7" x14ac:dyDescent="0.25">
      <c r="D52" s="29" t="s">
        <v>21</v>
      </c>
      <c r="E52" s="30"/>
      <c r="F52" s="31">
        <v>0.01</v>
      </c>
      <c r="G52" s="32">
        <f>+G48*F52</f>
        <v>0</v>
      </c>
    </row>
    <row r="53" spans="1:7" x14ac:dyDescent="0.25">
      <c r="D53" s="29" t="s">
        <v>22</v>
      </c>
      <c r="E53" s="30"/>
      <c r="F53" s="31">
        <v>1E-3</v>
      </c>
      <c r="G53" s="32">
        <f>+G48*F53</f>
        <v>0</v>
      </c>
    </row>
    <row r="54" spans="1:7" x14ac:dyDescent="0.25">
      <c r="D54" s="29" t="s">
        <v>23</v>
      </c>
      <c r="E54" s="30"/>
      <c r="F54" s="31">
        <v>0.03</v>
      </c>
      <c r="G54" s="32">
        <f>+G48*F54</f>
        <v>0</v>
      </c>
    </row>
    <row r="55" spans="1:7" x14ac:dyDescent="0.25">
      <c r="D55" s="29" t="s">
        <v>24</v>
      </c>
      <c r="E55" s="30"/>
      <c r="F55" s="31">
        <v>0.1</v>
      </c>
      <c r="G55" s="32">
        <f>+G48*F55</f>
        <v>0</v>
      </c>
    </row>
    <row r="56" spans="1:7" ht="15.75" thickBot="1" x14ac:dyDescent="0.3">
      <c r="D56" s="33"/>
      <c r="E56" s="34"/>
      <c r="F56" s="35">
        <f>SUM(F50:F55)</f>
        <v>0.19600000000000001</v>
      </c>
      <c r="G56" s="36"/>
    </row>
    <row r="57" spans="1:7" ht="15.75" thickBot="1" x14ac:dyDescent="0.3">
      <c r="D57" s="37"/>
      <c r="E57" s="38" t="s">
        <v>25</v>
      </c>
      <c r="F57" s="39">
        <v>0.18</v>
      </c>
      <c r="G57" s="40">
        <f>G55*F57</f>
        <v>0</v>
      </c>
    </row>
    <row r="58" spans="1:7" ht="15.75" thickBot="1" x14ac:dyDescent="0.3">
      <c r="E58" s="51" t="s">
        <v>26</v>
      </c>
      <c r="F58" s="52"/>
      <c r="G58" s="41">
        <f>G48+G50+G51+G52+G53+G54+G55+G57</f>
        <v>0</v>
      </c>
    </row>
    <row r="59" spans="1:7" ht="15.75" thickBot="1" x14ac:dyDescent="0.3"/>
    <row r="60" spans="1:7" ht="15.75" thickBot="1" x14ac:dyDescent="0.3">
      <c r="A60" s="46"/>
      <c r="B60" s="47" t="s">
        <v>53</v>
      </c>
      <c r="C60" s="47">
        <v>3</v>
      </c>
      <c r="D60" s="47" t="s">
        <v>12</v>
      </c>
      <c r="E60" s="48">
        <f>G58</f>
        <v>0</v>
      </c>
      <c r="F60" s="47"/>
      <c r="G60" s="49">
        <f>E60*C60</f>
        <v>0</v>
      </c>
    </row>
    <row r="64" spans="1:7" x14ac:dyDescent="0.25">
      <c r="B64" s="53" t="s">
        <v>27</v>
      </c>
      <c r="C64" s="53"/>
      <c r="D64" s="53"/>
      <c r="E64" s="53"/>
      <c r="F64" s="53"/>
    </row>
    <row r="65" spans="2:6" x14ac:dyDescent="0.25">
      <c r="B65" s="53" t="s">
        <v>28</v>
      </c>
      <c r="C65" s="53"/>
      <c r="D65" s="53"/>
      <c r="E65" s="53"/>
      <c r="F65" s="53"/>
    </row>
  </sheetData>
  <mergeCells count="5">
    <mergeCell ref="E58:F58"/>
    <mergeCell ref="B64:F64"/>
    <mergeCell ref="B65:F65"/>
    <mergeCell ref="A10:G10"/>
    <mergeCell ref="B12:C12"/>
  </mergeCells>
  <pageMargins left="1" right="1" top="1" bottom="1" header="0.5" footer="0.5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Dir-Administrativo</cp:lastModifiedBy>
  <cp:lastPrinted>2022-09-27T15:49:14Z</cp:lastPrinted>
  <dcterms:created xsi:type="dcterms:W3CDTF">2022-09-21T13:40:43Z</dcterms:created>
  <dcterms:modified xsi:type="dcterms:W3CDTF">2022-10-17T12:34:01Z</dcterms:modified>
</cp:coreProperties>
</file>