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2-0009\LOTES DE OBRAS CP\LOTE 2\"/>
    </mc:Choice>
  </mc:AlternateContent>
  <bookViews>
    <workbookView xWindow="0" yWindow="0" windowWidth="28800" windowHeight="11505"/>
  </bookViews>
  <sheets>
    <sheet name="PRESUP 2" sheetId="3" r:id="rId1"/>
  </sheets>
  <definedNames>
    <definedName name="_xlnm.Print_Area" localSheetId="0">'PRESUP 2'!$A$1:$G$127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2" i="3" l="1"/>
  <c r="G101" i="3" l="1"/>
  <c r="G81" i="3" l="1"/>
  <c r="G109" i="3" l="1"/>
  <c r="G95" i="3"/>
  <c r="G91" i="3"/>
  <c r="G59" i="3"/>
  <c r="G26" i="3" l="1"/>
  <c r="G42" i="3"/>
  <c r="G70" i="3"/>
  <c r="G115" i="3" l="1"/>
  <c r="G120" i="3" s="1"/>
  <c r="G119" i="3" l="1"/>
  <c r="G117" i="3"/>
  <c r="G122" i="3"/>
  <c r="G124" i="3" s="1"/>
  <c r="G121" i="3"/>
  <c r="G118" i="3"/>
  <c r="G126" i="3" l="1"/>
</calcChain>
</file>

<file path=xl/sharedStrings.xml><?xml version="1.0" encoding="utf-8"?>
<sst xmlns="http://schemas.openxmlformats.org/spreadsheetml/2006/main" count="169" uniqueCount="109">
  <si>
    <t xml:space="preserve">AYUNTAMIENTO MUNICIPAL DE BANI </t>
  </si>
  <si>
    <t>(PRESUPUESTO PARTICIPATIVO)</t>
  </si>
  <si>
    <t>OBRA:</t>
  </si>
  <si>
    <t>SECTOR:</t>
  </si>
  <si>
    <t>FECHA:</t>
  </si>
  <si>
    <t>No</t>
  </si>
  <si>
    <t xml:space="preserve">DESCRIPCION </t>
  </si>
  <si>
    <t>CANT.</t>
  </si>
  <si>
    <t>UNIDAD</t>
  </si>
  <si>
    <t xml:space="preserve">PRECIO </t>
  </si>
  <si>
    <t xml:space="preserve">SUB-TOTAL </t>
  </si>
  <si>
    <t xml:space="preserve">TOTAL </t>
  </si>
  <si>
    <t>M2</t>
  </si>
  <si>
    <t>PA</t>
  </si>
  <si>
    <t>CODIA</t>
  </si>
  <si>
    <t>TRANSPORTE</t>
  </si>
  <si>
    <t>GASTOS ADMINISTRATIVOS</t>
  </si>
  <si>
    <t>DIRECCION TECNICA</t>
  </si>
  <si>
    <t>SUB-TOTAL GASTOS INDIRECTOS</t>
  </si>
  <si>
    <t>ITBS</t>
  </si>
  <si>
    <t xml:space="preserve">TOTAL GENERAL RD$                 </t>
  </si>
  <si>
    <t>DIRECTOR OBRAS MUNICIPALES</t>
  </si>
  <si>
    <t xml:space="preserve">ZOCALOS EN PISOS </t>
  </si>
  <si>
    <t>ML</t>
  </si>
  <si>
    <t>CERAMICA EN COCINA</t>
  </si>
  <si>
    <t>PISOS Y REVESTIMIENTOS</t>
  </si>
  <si>
    <t>PLOMERIA</t>
  </si>
  <si>
    <t>INODOROS</t>
  </si>
  <si>
    <t>UD</t>
  </si>
  <si>
    <t>LAVAMANOS</t>
  </si>
  <si>
    <t>ORINAL</t>
  </si>
  <si>
    <t>DESAGUE DE PISO</t>
  </si>
  <si>
    <t>TINACO 500 GALONES</t>
  </si>
  <si>
    <t>BOMBA DE 3/4 HP</t>
  </si>
  <si>
    <t>REGISTROS</t>
  </si>
  <si>
    <t>MATERIALES DE PLOMERIA PARA CONEXIÓN DE AGUA POTABLE Y AGUAS RESIDUALES, INCLUYE MANO DE OBRA ( NOTA A JUSTIFICAR )</t>
  </si>
  <si>
    <t>ELECTRICIDAD</t>
  </si>
  <si>
    <t>LUZ CENITALES</t>
  </si>
  <si>
    <t>TOMA CORRIENTES</t>
  </si>
  <si>
    <t>SALIDA TV</t>
  </si>
  <si>
    <t>SALIDA TELEFONO</t>
  </si>
  <si>
    <t>INTERUPTOR SENCILLO</t>
  </si>
  <si>
    <t>INTERUPTOR DOBLE</t>
  </si>
  <si>
    <t>TAPAS CIEGAS 2X4</t>
  </si>
  <si>
    <t>VENTANAS Y PUERTAS</t>
  </si>
  <si>
    <t xml:space="preserve">VENTANAS CORREDIZAS </t>
  </si>
  <si>
    <t>PIE2</t>
  </si>
  <si>
    <t>PUERTAS POLIMETALICAS CON LLAVIN</t>
  </si>
  <si>
    <t>PUERTA PRINCIPAL DOBLE EN CRISTAL</t>
  </si>
  <si>
    <t>PISOS EN BAÑO</t>
  </si>
  <si>
    <t>REVESTIMIENTO CERAMICA EN BAÑO</t>
  </si>
  <si>
    <t>TRAMPA DE GRASA 1 X 1 X 1</t>
  </si>
  <si>
    <t>ESPEJOS</t>
  </si>
  <si>
    <t>CAJA DE BREAKER</t>
  </si>
  <si>
    <t>PARED PERIMETRAL LATERAL OESTE</t>
  </si>
  <si>
    <t>PRELIMINARES</t>
  </si>
  <si>
    <t>EXCAVACION ZAPATA DE MURO</t>
  </si>
  <si>
    <t>M3</t>
  </si>
  <si>
    <t>RELLENO DE REPOSICION</t>
  </si>
  <si>
    <t>HORMIGON EN:</t>
  </si>
  <si>
    <t>MUROS</t>
  </si>
  <si>
    <t>PINTURA</t>
  </si>
  <si>
    <t>ACRILICA SUPERIOR (EXTERIOR)</t>
  </si>
  <si>
    <t>ACRILICA SUPERIOR (INTERIOR)</t>
  </si>
  <si>
    <t>HIERROS</t>
  </si>
  <si>
    <t>PISOS EN CERAMICA ESPAÑOLA</t>
  </si>
  <si>
    <t>ACCESORIOS DE BAÑO</t>
  </si>
  <si>
    <t>GABINETES DE PISO EN PINO TRATADO</t>
  </si>
  <si>
    <t>GABINETES DE PARED EN PINO TRATADO</t>
  </si>
  <si>
    <t>MESETA DE COCINA EN GRANITO NATURAL</t>
  </si>
  <si>
    <t>COLUMNAS 0.15 X 0.25</t>
  </si>
  <si>
    <t>BOTE</t>
  </si>
  <si>
    <t>ZAPATA DE COLUMNAS 0.80 X 0.80 X .90</t>
  </si>
  <si>
    <t>VIGA DE AMARRE 0.15 X 0.20 CM</t>
  </si>
  <si>
    <t>ZAPATA DE MURO 0.45 X 0.70</t>
  </si>
  <si>
    <t>ANGEL MAÑAN</t>
  </si>
  <si>
    <t xml:space="preserve">PUERTA EN TOLA </t>
  </si>
  <si>
    <t>LIMPIEZA INICIAL</t>
  </si>
  <si>
    <t>BOTE PRODUCTO DE LA LIMPIEZA</t>
  </si>
  <si>
    <t>EXCAVACION ZAPATA COLUMNA</t>
  </si>
  <si>
    <t>DEMOLICION DE MUROS EXISTENTES</t>
  </si>
  <si>
    <t>ACERA EN PATIO</t>
  </si>
  <si>
    <t>ACERA</t>
  </si>
  <si>
    <t>HORMIGON DE LIMPIEZA</t>
  </si>
  <si>
    <t>BLOCKS 6" CON REDONDAS A 0.60 DE 3/8" EN VERJA PERIMETRAL</t>
  </si>
  <si>
    <t>FINO</t>
  </si>
  <si>
    <t>ZABALETA</t>
  </si>
  <si>
    <t>MOCHETA</t>
  </si>
  <si>
    <t>FREGADERO 1 BOCA</t>
  </si>
  <si>
    <t>FILTRANTE</t>
  </si>
  <si>
    <t>CAMARA CEPTICA</t>
  </si>
  <si>
    <t>SALIDA 220V</t>
  </si>
  <si>
    <t>INTERRUPTOR TRIPLE</t>
  </si>
  <si>
    <t>BOMBILLOS</t>
  </si>
  <si>
    <t>PINTURA EN TECHO Y VIGA</t>
  </si>
  <si>
    <t xml:space="preserve">PRESUPUESTO PARA TERMINACION DE CENTRO COMUNAL </t>
  </si>
  <si>
    <t>BARRACONES MAXIMO GOMEZ</t>
  </si>
  <si>
    <t>SALIDA INVERSOR</t>
  </si>
  <si>
    <t>PROTECTORES EN BARRAS REDONDAS 5/8"</t>
  </si>
  <si>
    <t>BOTE DE MATERIAL EXCAVADO, ESCOMBROS Y MATERIAL ACUMULADO EN PATIO</t>
  </si>
  <si>
    <t>PAÑETE EN:</t>
  </si>
  <si>
    <t>MURO EXTERIOR</t>
  </si>
  <si>
    <t>IMPERMEABILIZANTE ACRILICO EN TECHOS</t>
  </si>
  <si>
    <t>BASE EN MURO</t>
  </si>
  <si>
    <t>SEGUROS POILZAS Y FIANZAS</t>
  </si>
  <si>
    <t>PENSION Y JUBILACION</t>
  </si>
  <si>
    <t>LIMPIEZA</t>
  </si>
  <si>
    <t xml:space="preserve"> FINAL</t>
  </si>
  <si>
    <t>MATERIALES ELECTRICOS ( A JUSTIFICAT)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</si>
</sst>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F800]dddd\,\ mmmm\ dd\,\ yyyy"/>
    <numFmt numFmtId="166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2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9"/>
      <name val="Arial"/>
    </font>
    <font>
      <sz val="10"/>
      <name val="Calibri"/>
      <family val="2"/>
      <scheme val="minor"/>
    </font>
    <font>
      <b/>
      <sz val="10"/>
      <name val="Arial"/>
      <family val="2"/>
    </font>
    <font>
      <sz val="12"/>
      <name val="Arial"/>
    </font>
    <font>
      <b/>
      <u/>
      <sz val="12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sz val="12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4" fillId="0" borderId="0" xfId="0" applyFont="1" applyBorder="1"/>
    <xf numFmtId="0" fontId="5" fillId="0" borderId="0" xfId="0" applyFont="1" applyBorder="1"/>
    <xf numFmtId="17" fontId="5" fillId="0" borderId="0" xfId="0" applyNumberFormat="1" applyFont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3" borderId="4" xfId="0" applyFont="1" applyFill="1" applyBorder="1" applyAlignment="1"/>
    <xf numFmtId="0" fontId="4" fillId="3" borderId="4" xfId="0" applyFont="1" applyFill="1" applyBorder="1" applyAlignment="1">
      <alignment horizontal="left"/>
    </xf>
    <xf numFmtId="4" fontId="5" fillId="3" borderId="4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center"/>
    </xf>
    <xf numFmtId="0" fontId="5" fillId="3" borderId="4" xfId="0" applyFont="1" applyFill="1" applyBorder="1"/>
    <xf numFmtId="0" fontId="5" fillId="3" borderId="4" xfId="0" applyFont="1" applyFill="1" applyBorder="1" applyAlignment="1"/>
    <xf numFmtId="0" fontId="5" fillId="3" borderId="4" xfId="0" applyFont="1" applyFill="1" applyBorder="1" applyAlignment="1">
      <alignment horizontal="left"/>
    </xf>
    <xf numFmtId="4" fontId="6" fillId="3" borderId="4" xfId="0" applyNumberFormat="1" applyFont="1" applyFill="1" applyBorder="1"/>
    <xf numFmtId="4" fontId="5" fillId="3" borderId="4" xfId="0" applyNumberFormat="1" applyFont="1" applyFill="1" applyBorder="1"/>
    <xf numFmtId="4" fontId="4" fillId="3" borderId="4" xfId="0" applyNumberFormat="1" applyFont="1" applyFill="1" applyBorder="1"/>
    <xf numFmtId="0" fontId="6" fillId="0" borderId="4" xfId="0" applyFont="1" applyFill="1" applyBorder="1"/>
    <xf numFmtId="4" fontId="5" fillId="0" borderId="4" xfId="0" applyNumberFormat="1" applyFont="1" applyFill="1" applyBorder="1"/>
    <xf numFmtId="4" fontId="5" fillId="0" borderId="4" xfId="0" applyNumberFormat="1" applyFont="1" applyFill="1" applyBorder="1" applyAlignment="1">
      <alignment horizontal="center"/>
    </xf>
    <xf numFmtId="0" fontId="4" fillId="3" borderId="4" xfId="0" applyFont="1" applyFill="1" applyBorder="1"/>
    <xf numFmtId="0" fontId="5" fillId="3" borderId="4" xfId="0" applyFont="1" applyFill="1" applyBorder="1" applyAlignment="1">
      <alignment wrapText="1"/>
    </xf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4" fontId="5" fillId="0" borderId="0" xfId="0" applyNumberFormat="1" applyFont="1" applyBorder="1"/>
    <xf numFmtId="0" fontId="5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43" fontId="7" fillId="2" borderId="3" xfId="1" applyNumberFormat="1" applyFont="1" applyFill="1" applyBorder="1"/>
    <xf numFmtId="9" fontId="5" fillId="0" borderId="4" xfId="0" applyNumberFormat="1" applyFont="1" applyBorder="1"/>
    <xf numFmtId="10" fontId="5" fillId="0" borderId="4" xfId="1" applyNumberFormat="1" applyFont="1" applyBorder="1"/>
    <xf numFmtId="10" fontId="5" fillId="0" borderId="4" xfId="0" applyNumberFormat="1" applyFont="1" applyFill="1" applyBorder="1"/>
    <xf numFmtId="9" fontId="5" fillId="0" borderId="4" xfId="0" applyNumberFormat="1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5" fillId="2" borderId="2" xfId="0" applyFont="1" applyFill="1" applyBorder="1"/>
    <xf numFmtId="43" fontId="9" fillId="2" borderId="2" xfId="0" applyNumberFormat="1" applyFont="1" applyFill="1" applyBorder="1"/>
    <xf numFmtId="43" fontId="7" fillId="2" borderId="3" xfId="0" applyNumberFormat="1" applyFont="1" applyFill="1" applyBorder="1"/>
    <xf numFmtId="4" fontId="0" fillId="0" borderId="0" xfId="0" applyNumberFormat="1" applyFont="1"/>
    <xf numFmtId="4" fontId="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/>
    <xf numFmtId="0" fontId="10" fillId="0" borderId="0" xfId="0" applyFont="1" applyAlignment="1">
      <alignment horizontal="center"/>
    </xf>
    <xf numFmtId="2" fontId="5" fillId="3" borderId="4" xfId="0" applyNumberFormat="1" applyFont="1" applyFill="1" applyBorder="1" applyAlignment="1"/>
    <xf numFmtId="0" fontId="4" fillId="3" borderId="4" xfId="0" applyFont="1" applyFill="1" applyBorder="1" applyAlignment="1">
      <alignment wrapText="1"/>
    </xf>
    <xf numFmtId="2" fontId="0" fillId="0" borderId="0" xfId="0" applyNumberFormat="1" applyFont="1" applyBorder="1"/>
    <xf numFmtId="4" fontId="0" fillId="0" borderId="0" xfId="0" applyNumberFormat="1" applyFont="1" applyBorder="1"/>
    <xf numFmtId="4" fontId="0" fillId="3" borderId="0" xfId="0" applyNumberFormat="1" applyFont="1" applyFill="1" applyBorder="1"/>
    <xf numFmtId="4" fontId="0" fillId="0" borderId="0" xfId="0" applyNumberFormat="1" applyFont="1" applyBorder="1" applyAlignment="1">
      <alignment horizontal="center"/>
    </xf>
    <xf numFmtId="2" fontId="0" fillId="0" borderId="0" xfId="0" applyNumberFormat="1" applyFont="1" applyFill="1" applyBorder="1"/>
    <xf numFmtId="4" fontId="20" fillId="0" borderId="0" xfId="0" applyNumberFormat="1" applyFont="1" applyBorder="1"/>
    <xf numFmtId="4" fontId="20" fillId="0" borderId="0" xfId="0" applyNumberFormat="1" applyFont="1" applyBorder="1" applyAlignment="1">
      <alignment horizontal="center"/>
    </xf>
    <xf numFmtId="4" fontId="0" fillId="0" borderId="0" xfId="0" applyNumberFormat="1" applyFont="1" applyFill="1" applyBorder="1"/>
    <xf numFmtId="0" fontId="19" fillId="3" borderId="0" xfId="0" applyFont="1" applyFill="1" applyBorder="1"/>
    <xf numFmtId="4" fontId="0" fillId="3" borderId="0" xfId="0" applyNumberFormat="1" applyFont="1" applyFill="1" applyBorder="1" applyAlignment="1">
      <alignment horizontal="center"/>
    </xf>
    <xf numFmtId="0" fontId="0" fillId="3" borderId="0" xfId="0" applyFont="1" applyFill="1" applyBorder="1"/>
    <xf numFmtId="0" fontId="19" fillId="3" borderId="0" xfId="0" applyNumberFormat="1" applyFont="1" applyFill="1" applyBorder="1"/>
    <xf numFmtId="2" fontId="0" fillId="3" borderId="0" xfId="0" applyNumberFormat="1" applyFont="1" applyFill="1" applyBorder="1"/>
    <xf numFmtId="43" fontId="0" fillId="3" borderId="0" xfId="1" applyFont="1" applyFill="1" applyBorder="1"/>
    <xf numFmtId="0" fontId="0" fillId="3" borderId="0" xfId="0" applyFont="1" applyFill="1" applyBorder="1" applyAlignment="1"/>
    <xf numFmtId="0" fontId="0" fillId="3" borderId="0" xfId="0" applyFont="1" applyFill="1" applyBorder="1" applyAlignment="1">
      <alignment horizontal="center"/>
    </xf>
    <xf numFmtId="4" fontId="0" fillId="3" borderId="0" xfId="0" applyNumberFormat="1" applyFont="1" applyFill="1" applyBorder="1" applyAlignment="1">
      <alignment horizontal="right"/>
    </xf>
    <xf numFmtId="0" fontId="19" fillId="0" borderId="0" xfId="0" applyFont="1" applyBorder="1"/>
    <xf numFmtId="0" fontId="0" fillId="0" borderId="0" xfId="0" applyFont="1" applyBorder="1"/>
    <xf numFmtId="43" fontId="0" fillId="0" borderId="0" xfId="1" applyFont="1" applyBorder="1"/>
    <xf numFmtId="0" fontId="0" fillId="0" borderId="0" xfId="0" applyFont="1" applyBorder="1" applyAlignment="1">
      <alignment horizontal="center"/>
    </xf>
    <xf numFmtId="4" fontId="0" fillId="0" borderId="0" xfId="0" applyNumberFormat="1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center"/>
    </xf>
    <xf numFmtId="4" fontId="7" fillId="3" borderId="4" xfId="0" applyNumberFormat="1" applyFont="1" applyFill="1" applyBorder="1"/>
    <xf numFmtId="0" fontId="6" fillId="3" borderId="4" xfId="0" applyFont="1" applyFill="1" applyBorder="1" applyAlignment="1"/>
    <xf numFmtId="0" fontId="6" fillId="3" borderId="4" xfId="0" applyFont="1" applyFill="1" applyBorder="1" applyAlignment="1">
      <alignment wrapText="1"/>
    </xf>
    <xf numFmtId="4" fontId="18" fillId="3" borderId="4" xfId="0" applyNumberFormat="1" applyFont="1" applyFill="1" applyBorder="1"/>
    <xf numFmtId="4" fontId="23" fillId="3" borderId="4" xfId="0" applyNumberFormat="1" applyFont="1" applyFill="1" applyBorder="1"/>
    <xf numFmtId="4" fontId="23" fillId="3" borderId="4" xfId="0" applyNumberFormat="1" applyFont="1" applyFill="1" applyBorder="1" applyAlignment="1">
      <alignment horizontal="center"/>
    </xf>
    <xf numFmtId="4" fontId="22" fillId="3" borderId="4" xfId="0" applyNumberFormat="1" applyFont="1" applyFill="1" applyBorder="1"/>
    <xf numFmtId="0" fontId="23" fillId="3" borderId="4" xfId="0" applyFont="1" applyFill="1" applyBorder="1" applyAlignment="1"/>
    <xf numFmtId="0" fontId="23" fillId="3" borderId="4" xfId="0" applyFont="1" applyFill="1" applyBorder="1" applyAlignment="1">
      <alignment wrapText="1"/>
    </xf>
    <xf numFmtId="0" fontId="18" fillId="3" borderId="4" xfId="0" applyFont="1" applyFill="1" applyBorder="1"/>
    <xf numFmtId="0" fontId="24" fillId="3" borderId="4" xfId="0" applyFont="1" applyFill="1" applyBorder="1" applyAlignment="1"/>
    <xf numFmtId="0" fontId="24" fillId="3" borderId="4" xfId="0" applyFont="1" applyFill="1" applyBorder="1" applyAlignment="1">
      <alignment wrapText="1"/>
    </xf>
    <xf numFmtId="4" fontId="24" fillId="3" borderId="4" xfId="0" applyNumberFormat="1" applyFont="1" applyFill="1" applyBorder="1"/>
    <xf numFmtId="4" fontId="24" fillId="3" borderId="4" xfId="0" applyNumberFormat="1" applyFont="1" applyFill="1" applyBorder="1" applyAlignment="1">
      <alignment horizontal="center"/>
    </xf>
    <xf numFmtId="4" fontId="21" fillId="3" borderId="4" xfId="0" applyNumberFormat="1" applyFont="1" applyFill="1" applyBorder="1"/>
    <xf numFmtId="4" fontId="21" fillId="0" borderId="4" xfId="0" applyNumberFormat="1" applyFont="1" applyFill="1" applyBorder="1"/>
    <xf numFmtId="0" fontId="6" fillId="3" borderId="4" xfId="0" applyFont="1" applyFill="1" applyBorder="1" applyAlignment="1">
      <alignment horizontal="center" wrapText="1"/>
    </xf>
    <xf numFmtId="43" fontId="6" fillId="3" borderId="4" xfId="1" applyFont="1" applyFill="1" applyBorder="1"/>
    <xf numFmtId="43" fontId="6" fillId="3" borderId="4" xfId="1" applyFont="1" applyFill="1" applyBorder="1" applyAlignment="1">
      <alignment wrapText="1"/>
    </xf>
    <xf numFmtId="2" fontId="5" fillId="3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0" borderId="7" xfId="0" applyFont="1" applyBorder="1"/>
    <xf numFmtId="10" fontId="4" fillId="0" borderId="8" xfId="0" applyNumberFormat="1" applyFont="1" applyBorder="1"/>
    <xf numFmtId="43" fontId="7" fillId="0" borderId="9" xfId="0" applyNumberFormat="1" applyFont="1" applyBorder="1"/>
    <xf numFmtId="0" fontId="7" fillId="0" borderId="10" xfId="0" applyFont="1" applyBorder="1" applyAlignment="1"/>
    <xf numFmtId="0" fontId="7" fillId="0" borderId="11" xfId="0" applyFont="1" applyBorder="1" applyAlignment="1"/>
    <xf numFmtId="0" fontId="5" fillId="0" borderId="12" xfId="0" applyFont="1" applyBorder="1"/>
    <xf numFmtId="166" fontId="5" fillId="0" borderId="12" xfId="0" applyNumberFormat="1" applyFont="1" applyBorder="1"/>
    <xf numFmtId="43" fontId="5" fillId="0" borderId="13" xfId="0" applyNumberFormat="1" applyFont="1" applyBorder="1"/>
    <xf numFmtId="43" fontId="5" fillId="0" borderId="15" xfId="0" applyNumberFormat="1" applyFont="1" applyBorder="1"/>
    <xf numFmtId="43" fontId="5" fillId="0" borderId="15" xfId="0" applyNumberFormat="1" applyFont="1" applyFill="1" applyBorder="1"/>
    <xf numFmtId="10" fontId="5" fillId="0" borderId="19" xfId="0" applyNumberFormat="1" applyFont="1" applyBorder="1"/>
    <xf numFmtId="43" fontId="8" fillId="0" borderId="20" xfId="0" applyNumberFormat="1" applyFont="1" applyBorder="1"/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5" fillId="3" borderId="4" xfId="1" applyFont="1" applyFill="1" applyBorder="1" applyAlignment="1">
      <alignment horizontal="right"/>
    </xf>
    <xf numFmtId="43" fontId="5" fillId="3" borderId="4" xfId="1" applyFont="1" applyFill="1" applyBorder="1"/>
    <xf numFmtId="43" fontId="5" fillId="0" borderId="4" xfId="1" applyFont="1" applyFill="1" applyBorder="1"/>
    <xf numFmtId="43" fontId="24" fillId="3" borderId="4" xfId="1" applyFont="1" applyFill="1" applyBorder="1"/>
    <xf numFmtId="43" fontId="5" fillId="3" borderId="4" xfId="1" applyFont="1" applyFill="1" applyBorder="1" applyAlignment="1"/>
    <xf numFmtId="43" fontId="23" fillId="3" borderId="4" xfId="1" applyFont="1" applyFill="1" applyBorder="1"/>
    <xf numFmtId="0" fontId="2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14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2</xdr:row>
      <xdr:rowOff>85724</xdr:rowOff>
    </xdr:from>
    <xdr:to>
      <xdr:col>6</xdr:col>
      <xdr:colOff>266700</xdr:colOff>
      <xdr:row>10</xdr:row>
      <xdr:rowOff>114299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647700" y="466724"/>
          <a:ext cx="7524750" cy="1552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P132"/>
  <sheetViews>
    <sheetView tabSelected="1" topLeftCell="A91" zoomScaleNormal="100" workbookViewId="0">
      <selection activeCell="E21" sqref="E21:F112"/>
    </sheetView>
  </sheetViews>
  <sheetFormatPr baseColWidth="10" defaultRowHeight="15" x14ac:dyDescent="0.25"/>
  <cols>
    <col min="1" max="1" width="8.140625" customWidth="1"/>
    <col min="2" max="2" width="50.7109375" customWidth="1"/>
    <col min="3" max="3" width="10.7109375" customWidth="1"/>
    <col min="4" max="4" width="16" customWidth="1"/>
    <col min="5" max="5" width="15" customWidth="1"/>
    <col min="6" max="6" width="18" customWidth="1"/>
    <col min="7" max="7" width="15.140625" customWidth="1"/>
    <col min="11" max="11" width="23.28515625" customWidth="1"/>
  </cols>
  <sheetData>
    <row r="12" spans="1:7" ht="28.5" thickBot="1" x14ac:dyDescent="0.45">
      <c r="A12" s="116" t="s">
        <v>0</v>
      </c>
      <c r="B12" s="116"/>
      <c r="C12" s="116"/>
      <c r="D12" s="116"/>
      <c r="E12" s="116"/>
      <c r="F12" s="116"/>
      <c r="G12" s="116"/>
    </row>
    <row r="13" spans="1:7" ht="21.75" thickBot="1" x14ac:dyDescent="0.4">
      <c r="A13" s="117" t="s">
        <v>1</v>
      </c>
      <c r="B13" s="118"/>
      <c r="C13" s="118"/>
      <c r="D13" s="118"/>
      <c r="E13" s="118"/>
      <c r="F13" s="118"/>
      <c r="G13" s="119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ht="15.75" x14ac:dyDescent="0.25">
      <c r="A15" s="3" t="s">
        <v>2</v>
      </c>
      <c r="B15" s="4" t="s">
        <v>95</v>
      </c>
      <c r="C15" s="4"/>
      <c r="D15" s="4"/>
      <c r="E15" s="4"/>
      <c r="F15" s="4"/>
      <c r="G15" s="4"/>
    </row>
    <row r="16" spans="1:7" ht="15.75" x14ac:dyDescent="0.25">
      <c r="A16" s="3" t="s">
        <v>3</v>
      </c>
      <c r="B16" s="4" t="s">
        <v>96</v>
      </c>
      <c r="C16" s="4"/>
      <c r="D16" s="4"/>
      <c r="E16" s="4"/>
      <c r="F16" s="4"/>
      <c r="G16" s="4"/>
    </row>
    <row r="17" spans="1:7" ht="15.75" x14ac:dyDescent="0.25">
      <c r="A17" s="3" t="s">
        <v>4</v>
      </c>
      <c r="B17" s="5">
        <v>44805</v>
      </c>
      <c r="C17" s="4"/>
      <c r="D17" s="4"/>
      <c r="E17" s="4"/>
      <c r="F17" s="4"/>
      <c r="G17" s="4"/>
    </row>
    <row r="18" spans="1:7" ht="15.75" x14ac:dyDescent="0.25">
      <c r="A18" s="3"/>
      <c r="B18" s="5"/>
      <c r="C18" s="4"/>
      <c r="D18" s="4"/>
      <c r="E18" s="4"/>
      <c r="F18" s="4"/>
      <c r="G18" s="4"/>
    </row>
    <row r="19" spans="1:7" ht="15.75" x14ac:dyDescent="0.25">
      <c r="A19" s="6" t="s">
        <v>5</v>
      </c>
      <c r="B19" s="6" t="s">
        <v>6</v>
      </c>
      <c r="C19" s="6" t="s">
        <v>7</v>
      </c>
      <c r="D19" s="6" t="s">
        <v>8</v>
      </c>
      <c r="E19" s="6" t="s">
        <v>9</v>
      </c>
      <c r="F19" s="6" t="s">
        <v>10</v>
      </c>
      <c r="G19" s="6" t="s">
        <v>11</v>
      </c>
    </row>
    <row r="20" spans="1:7" ht="15.75" x14ac:dyDescent="0.25">
      <c r="A20" s="7">
        <v>1</v>
      </c>
      <c r="B20" s="8" t="s">
        <v>25</v>
      </c>
      <c r="C20" s="9"/>
      <c r="D20" s="10"/>
      <c r="E20" s="9"/>
      <c r="F20" s="9"/>
      <c r="G20" s="11"/>
    </row>
    <row r="21" spans="1:7" ht="15.75" x14ac:dyDescent="0.25">
      <c r="A21" s="12">
        <v>1.01</v>
      </c>
      <c r="B21" s="13" t="s">
        <v>65</v>
      </c>
      <c r="C21" s="9">
        <v>70</v>
      </c>
      <c r="D21" s="10" t="s">
        <v>12</v>
      </c>
      <c r="E21" s="9"/>
      <c r="F21" s="110"/>
      <c r="G21" s="11"/>
    </row>
    <row r="22" spans="1:7" ht="15.75" x14ac:dyDescent="0.25">
      <c r="A22" s="12">
        <v>1.02</v>
      </c>
      <c r="B22" s="13" t="s">
        <v>22</v>
      </c>
      <c r="C22" s="9">
        <v>57.04</v>
      </c>
      <c r="D22" s="10" t="s">
        <v>23</v>
      </c>
      <c r="E22" s="9"/>
      <c r="F22" s="110"/>
      <c r="G22" s="11"/>
    </row>
    <row r="23" spans="1:7" ht="15.75" x14ac:dyDescent="0.25">
      <c r="A23" s="12">
        <v>1.03</v>
      </c>
      <c r="B23" s="11" t="s">
        <v>50</v>
      </c>
      <c r="C23" s="14">
        <v>0</v>
      </c>
      <c r="D23" s="10" t="s">
        <v>12</v>
      </c>
      <c r="E23" s="15"/>
      <c r="F23" s="111"/>
      <c r="G23" s="16"/>
    </row>
    <row r="24" spans="1:7" ht="15.75" x14ac:dyDescent="0.25">
      <c r="A24" s="12">
        <v>1.04</v>
      </c>
      <c r="B24" s="17" t="s">
        <v>49</v>
      </c>
      <c r="C24" s="18">
        <v>0</v>
      </c>
      <c r="D24" s="19" t="s">
        <v>12</v>
      </c>
      <c r="E24" s="18"/>
      <c r="F24" s="112"/>
      <c r="G24" s="16"/>
    </row>
    <row r="25" spans="1:7" ht="15.75" x14ac:dyDescent="0.25">
      <c r="A25" s="12">
        <v>1.05</v>
      </c>
      <c r="B25" s="11" t="s">
        <v>24</v>
      </c>
      <c r="C25" s="15">
        <v>4</v>
      </c>
      <c r="D25" s="10" t="s">
        <v>12</v>
      </c>
      <c r="E25" s="15"/>
      <c r="F25" s="111"/>
      <c r="G25" s="16"/>
    </row>
    <row r="26" spans="1:7" ht="15.75" x14ac:dyDescent="0.25">
      <c r="A26" s="12"/>
      <c r="B26" s="11"/>
      <c r="C26" s="15"/>
      <c r="D26" s="15"/>
      <c r="E26" s="15"/>
      <c r="F26" s="111"/>
      <c r="G26" s="16">
        <f>F21+F22+F23+F24+F25</f>
        <v>0</v>
      </c>
    </row>
    <row r="27" spans="1:7" ht="15.75" x14ac:dyDescent="0.25">
      <c r="A27" s="7">
        <v>2</v>
      </c>
      <c r="B27" s="20" t="s">
        <v>26</v>
      </c>
      <c r="C27" s="15"/>
      <c r="D27" s="15"/>
      <c r="E27" s="15"/>
      <c r="F27" s="111"/>
      <c r="G27" s="20"/>
    </row>
    <row r="28" spans="1:7" ht="15.75" x14ac:dyDescent="0.25">
      <c r="A28" s="50">
        <v>2.0099999999999998</v>
      </c>
      <c r="B28" s="11" t="s">
        <v>27</v>
      </c>
      <c r="C28" s="15">
        <v>0</v>
      </c>
      <c r="D28" s="10" t="s">
        <v>28</v>
      </c>
      <c r="E28" s="15"/>
      <c r="F28" s="111"/>
      <c r="G28" s="20"/>
    </row>
    <row r="29" spans="1:7" ht="15.75" x14ac:dyDescent="0.25">
      <c r="A29" s="50">
        <v>2.02</v>
      </c>
      <c r="B29" s="21" t="s">
        <v>29</v>
      </c>
      <c r="C29" s="15">
        <v>0</v>
      </c>
      <c r="D29" s="10" t="s">
        <v>28</v>
      </c>
      <c r="E29" s="15"/>
      <c r="F29" s="111"/>
      <c r="G29" s="20"/>
    </row>
    <row r="30" spans="1:7" ht="15.75" x14ac:dyDescent="0.25">
      <c r="A30" s="50">
        <v>2.0299999999999998</v>
      </c>
      <c r="B30" s="21" t="s">
        <v>30</v>
      </c>
      <c r="C30" s="15">
        <v>0</v>
      </c>
      <c r="D30" s="10" t="s">
        <v>28</v>
      </c>
      <c r="E30" s="15"/>
      <c r="F30" s="111"/>
      <c r="G30" s="20"/>
    </row>
    <row r="31" spans="1:7" ht="15.75" x14ac:dyDescent="0.25">
      <c r="A31" s="50">
        <v>2.04</v>
      </c>
      <c r="B31" s="11" t="s">
        <v>88</v>
      </c>
      <c r="C31" s="15">
        <v>0</v>
      </c>
      <c r="D31" s="10" t="s">
        <v>28</v>
      </c>
      <c r="E31" s="15"/>
      <c r="F31" s="111"/>
      <c r="G31" s="20"/>
    </row>
    <row r="32" spans="1:7" ht="15.75" x14ac:dyDescent="0.25">
      <c r="A32" s="50">
        <v>2.0499999999999998</v>
      </c>
      <c r="B32" s="21" t="s">
        <v>31</v>
      </c>
      <c r="C32" s="15">
        <v>2</v>
      </c>
      <c r="D32" s="10" t="s">
        <v>28</v>
      </c>
      <c r="E32" s="15"/>
      <c r="F32" s="111"/>
      <c r="G32" s="20"/>
    </row>
    <row r="33" spans="1:14" ht="15.75" x14ac:dyDescent="0.25">
      <c r="A33" s="50">
        <v>2.06</v>
      </c>
      <c r="B33" s="21" t="s">
        <v>89</v>
      </c>
      <c r="C33" s="15">
        <v>1</v>
      </c>
      <c r="D33" s="10" t="s">
        <v>28</v>
      </c>
      <c r="E33" s="15"/>
      <c r="F33" s="111"/>
      <c r="G33" s="20"/>
    </row>
    <row r="34" spans="1:14" ht="15.75" x14ac:dyDescent="0.25">
      <c r="A34" s="50">
        <v>2.0699999999999998</v>
      </c>
      <c r="B34" s="21" t="s">
        <v>32</v>
      </c>
      <c r="C34" s="15">
        <v>1</v>
      </c>
      <c r="D34" s="10" t="s">
        <v>28</v>
      </c>
      <c r="E34" s="15"/>
      <c r="F34" s="111"/>
      <c r="G34" s="20"/>
    </row>
    <row r="35" spans="1:14" ht="15.75" x14ac:dyDescent="0.25">
      <c r="A35" s="50">
        <v>2.08</v>
      </c>
      <c r="B35" s="21" t="s">
        <v>33</v>
      </c>
      <c r="C35" s="15">
        <v>1</v>
      </c>
      <c r="D35" s="10" t="s">
        <v>28</v>
      </c>
      <c r="E35" s="15"/>
      <c r="F35" s="111"/>
      <c r="G35" s="20"/>
    </row>
    <row r="36" spans="1:14" ht="15.75" x14ac:dyDescent="0.25">
      <c r="A36" s="50">
        <v>2.09</v>
      </c>
      <c r="B36" s="21" t="s">
        <v>51</v>
      </c>
      <c r="C36" s="15">
        <v>1</v>
      </c>
      <c r="D36" s="10" t="s">
        <v>28</v>
      </c>
      <c r="E36" s="15"/>
      <c r="F36" s="111"/>
      <c r="G36" s="20"/>
    </row>
    <row r="37" spans="1:14" ht="15.75" x14ac:dyDescent="0.25">
      <c r="A37" s="50">
        <v>2.1</v>
      </c>
      <c r="B37" s="21" t="s">
        <v>90</v>
      </c>
      <c r="C37" s="15">
        <v>1</v>
      </c>
      <c r="D37" s="10" t="s">
        <v>28</v>
      </c>
      <c r="E37" s="15"/>
      <c r="F37" s="111"/>
      <c r="G37" s="20"/>
    </row>
    <row r="38" spans="1:14" ht="15.75" x14ac:dyDescent="0.25">
      <c r="A38" s="50">
        <v>2.11</v>
      </c>
      <c r="B38" s="21" t="s">
        <v>34</v>
      </c>
      <c r="C38" s="15">
        <v>2</v>
      </c>
      <c r="D38" s="10" t="s">
        <v>28</v>
      </c>
      <c r="E38" s="15"/>
      <c r="F38" s="111"/>
      <c r="G38" s="20"/>
    </row>
    <row r="39" spans="1:14" ht="47.25" x14ac:dyDescent="0.25">
      <c r="A39" s="50">
        <v>2.12</v>
      </c>
      <c r="B39" s="21" t="s">
        <v>35</v>
      </c>
      <c r="C39" s="15">
        <v>1</v>
      </c>
      <c r="D39" s="10" t="s">
        <v>13</v>
      </c>
      <c r="E39" s="15"/>
      <c r="F39" s="111"/>
      <c r="G39" s="84"/>
    </row>
    <row r="40" spans="1:14" ht="15.75" x14ac:dyDescent="0.25">
      <c r="A40" s="50">
        <v>2.13</v>
      </c>
      <c r="B40" s="21" t="s">
        <v>52</v>
      </c>
      <c r="C40" s="15">
        <v>0</v>
      </c>
      <c r="D40" s="10" t="s">
        <v>28</v>
      </c>
      <c r="E40" s="15"/>
      <c r="F40" s="111"/>
      <c r="G40" s="84"/>
    </row>
    <row r="41" spans="1:14" ht="15.75" x14ac:dyDescent="0.25">
      <c r="A41" s="50">
        <v>2.14</v>
      </c>
      <c r="B41" s="21" t="s">
        <v>66</v>
      </c>
      <c r="C41" s="15">
        <v>0</v>
      </c>
      <c r="D41" s="10" t="s">
        <v>28</v>
      </c>
      <c r="E41" s="15"/>
      <c r="F41" s="111"/>
      <c r="G41" s="84"/>
    </row>
    <row r="42" spans="1:14" ht="15.75" x14ac:dyDescent="0.25">
      <c r="A42" s="12"/>
      <c r="B42" s="11"/>
      <c r="C42" s="15"/>
      <c r="D42" s="10"/>
      <c r="E42" s="15"/>
      <c r="F42" s="111"/>
      <c r="G42" s="16">
        <f>F28+F29+F30+F31+F32+F33+F34+F35+F36+F37+F38+F39+F40+F41</f>
        <v>0</v>
      </c>
    </row>
    <row r="43" spans="1:14" ht="15.75" x14ac:dyDescent="0.25">
      <c r="A43" s="12"/>
      <c r="B43" s="11"/>
      <c r="C43" s="15"/>
      <c r="D43" s="10"/>
      <c r="E43" s="15"/>
      <c r="F43" s="111"/>
      <c r="G43" s="16"/>
    </row>
    <row r="44" spans="1:14" ht="15.75" x14ac:dyDescent="0.25">
      <c r="A44" s="7">
        <v>3</v>
      </c>
      <c r="B44" s="20" t="s">
        <v>36</v>
      </c>
      <c r="C44" s="15"/>
      <c r="D44" s="10"/>
      <c r="E44" s="15"/>
      <c r="F44" s="111"/>
      <c r="G44" s="16"/>
    </row>
    <row r="45" spans="1:14" ht="15.75" x14ac:dyDescent="0.25">
      <c r="A45" s="12">
        <v>3.01</v>
      </c>
      <c r="B45" s="11" t="s">
        <v>37</v>
      </c>
      <c r="C45" s="15">
        <v>18</v>
      </c>
      <c r="D45" s="10" t="s">
        <v>28</v>
      </c>
      <c r="E45" s="15"/>
      <c r="F45" s="111"/>
      <c r="G45" s="16"/>
    </row>
    <row r="46" spans="1:14" ht="15.75" x14ac:dyDescent="0.25">
      <c r="A46" s="12">
        <v>3.02</v>
      </c>
      <c r="B46" s="21" t="s">
        <v>38</v>
      </c>
      <c r="C46" s="15">
        <v>16</v>
      </c>
      <c r="D46" s="10" t="s">
        <v>28</v>
      </c>
      <c r="E46" s="15"/>
      <c r="F46" s="111"/>
      <c r="G46" s="16"/>
      <c r="J46" s="52"/>
      <c r="K46" s="53"/>
      <c r="L46" s="54"/>
      <c r="M46" s="55"/>
      <c r="N46" s="53"/>
    </row>
    <row r="47" spans="1:14" ht="15.75" x14ac:dyDescent="0.25">
      <c r="A47" s="12">
        <v>3.03</v>
      </c>
      <c r="B47" s="21" t="s">
        <v>91</v>
      </c>
      <c r="C47" s="15">
        <v>2</v>
      </c>
      <c r="D47" s="10" t="s">
        <v>28</v>
      </c>
      <c r="E47" s="15"/>
      <c r="F47" s="111"/>
      <c r="G47" s="16"/>
      <c r="J47" s="52"/>
      <c r="K47" s="53"/>
      <c r="L47" s="54"/>
      <c r="M47" s="55"/>
      <c r="N47" s="53"/>
    </row>
    <row r="48" spans="1:14" ht="15.75" x14ac:dyDescent="0.25">
      <c r="A48" s="12">
        <v>3.04</v>
      </c>
      <c r="B48" s="21" t="s">
        <v>97</v>
      </c>
      <c r="C48" s="15">
        <v>1</v>
      </c>
      <c r="D48" s="10" t="s">
        <v>28</v>
      </c>
      <c r="E48" s="15"/>
      <c r="F48" s="111"/>
      <c r="G48" s="16"/>
      <c r="J48" s="52"/>
      <c r="K48" s="53"/>
      <c r="L48" s="54"/>
      <c r="M48" s="55"/>
      <c r="N48" s="53"/>
    </row>
    <row r="49" spans="1:15" ht="15.75" x14ac:dyDescent="0.25">
      <c r="A49" s="12">
        <v>3.05</v>
      </c>
      <c r="B49" s="21" t="s">
        <v>53</v>
      </c>
      <c r="C49" s="15">
        <v>1</v>
      </c>
      <c r="D49" s="10" t="s">
        <v>28</v>
      </c>
      <c r="E49" s="15"/>
      <c r="F49" s="111"/>
      <c r="G49" s="16"/>
      <c r="J49" s="52"/>
      <c r="K49" s="53"/>
      <c r="L49" s="53"/>
      <c r="M49" s="55"/>
      <c r="N49" s="53"/>
    </row>
    <row r="50" spans="1:15" ht="15.75" x14ac:dyDescent="0.25">
      <c r="A50" s="12">
        <v>3.06</v>
      </c>
      <c r="B50" s="21" t="s">
        <v>39</v>
      </c>
      <c r="C50" s="15">
        <v>2</v>
      </c>
      <c r="D50" s="10" t="s">
        <v>28</v>
      </c>
      <c r="E50" s="15"/>
      <c r="F50" s="111"/>
      <c r="G50" s="78"/>
      <c r="J50" s="52"/>
      <c r="K50" s="53"/>
      <c r="L50" s="53"/>
      <c r="M50" s="55"/>
      <c r="N50" s="53"/>
    </row>
    <row r="51" spans="1:15" ht="15.75" x14ac:dyDescent="0.25">
      <c r="A51" s="12">
        <v>3.07</v>
      </c>
      <c r="B51" s="21" t="s">
        <v>40</v>
      </c>
      <c r="C51" s="15">
        <v>1</v>
      </c>
      <c r="D51" s="10" t="s">
        <v>28</v>
      </c>
      <c r="E51" s="15"/>
      <c r="F51" s="111"/>
      <c r="G51" s="16"/>
      <c r="J51" s="52"/>
      <c r="K51" s="53"/>
      <c r="L51" s="53"/>
      <c r="M51" s="55"/>
      <c r="N51" s="53"/>
    </row>
    <row r="52" spans="1:15" ht="15.75" x14ac:dyDescent="0.25">
      <c r="A52" s="12">
        <v>3.08</v>
      </c>
      <c r="B52" s="21" t="s">
        <v>41</v>
      </c>
      <c r="C52" s="15">
        <v>3</v>
      </c>
      <c r="D52" s="10" t="s">
        <v>28</v>
      </c>
      <c r="E52" s="15"/>
      <c r="F52" s="111"/>
      <c r="G52" s="16"/>
      <c r="J52" s="52"/>
      <c r="K52" s="53"/>
      <c r="L52" s="53"/>
      <c r="M52" s="55"/>
      <c r="N52" s="53"/>
    </row>
    <row r="53" spans="1:15" ht="15.75" x14ac:dyDescent="0.25">
      <c r="A53" s="12">
        <v>3.09</v>
      </c>
      <c r="B53" s="21" t="s">
        <v>42</v>
      </c>
      <c r="C53" s="15">
        <v>3</v>
      </c>
      <c r="D53" s="10" t="s">
        <v>28</v>
      </c>
      <c r="E53" s="15"/>
      <c r="F53" s="111"/>
      <c r="G53" s="16"/>
      <c r="J53" s="52"/>
      <c r="K53" s="53"/>
      <c r="L53" s="53"/>
      <c r="M53" s="55"/>
      <c r="N53" s="53"/>
    </row>
    <row r="54" spans="1:15" ht="15.75" x14ac:dyDescent="0.25">
      <c r="A54" s="50">
        <v>3.1</v>
      </c>
      <c r="B54" s="21" t="s">
        <v>92</v>
      </c>
      <c r="C54" s="15">
        <v>3</v>
      </c>
      <c r="D54" s="10" t="s">
        <v>28</v>
      </c>
      <c r="E54" s="15"/>
      <c r="F54" s="111"/>
      <c r="G54" s="16"/>
      <c r="J54" s="52"/>
      <c r="K54" s="53"/>
      <c r="L54" s="53"/>
      <c r="M54" s="55"/>
      <c r="N54" s="53"/>
    </row>
    <row r="55" spans="1:15" ht="15.75" x14ac:dyDescent="0.25">
      <c r="A55" s="12">
        <v>3.11</v>
      </c>
      <c r="B55" s="21" t="s">
        <v>93</v>
      </c>
      <c r="C55" s="15">
        <v>18</v>
      </c>
      <c r="D55" s="10" t="s">
        <v>28</v>
      </c>
      <c r="E55" s="15"/>
      <c r="F55" s="111"/>
      <c r="G55" s="16"/>
      <c r="J55" s="52"/>
      <c r="K55" s="53"/>
      <c r="L55" s="53"/>
      <c r="M55" s="55"/>
      <c r="N55" s="53"/>
    </row>
    <row r="56" spans="1:15" ht="15.75" x14ac:dyDescent="0.25">
      <c r="A56" s="12">
        <v>3.12</v>
      </c>
      <c r="B56" s="21" t="s">
        <v>43</v>
      </c>
      <c r="C56" s="15">
        <v>2</v>
      </c>
      <c r="D56" s="10" t="s">
        <v>28</v>
      </c>
      <c r="E56" s="15"/>
      <c r="F56" s="111"/>
      <c r="G56" s="78"/>
      <c r="J56" s="52"/>
      <c r="K56" s="53"/>
      <c r="L56" s="53"/>
      <c r="M56" s="55"/>
      <c r="N56" s="53"/>
    </row>
    <row r="57" spans="1:15" ht="15.75" x14ac:dyDescent="0.25">
      <c r="A57" s="12"/>
      <c r="B57" s="21"/>
      <c r="C57" s="15"/>
      <c r="D57" s="10"/>
      <c r="E57" s="15"/>
      <c r="F57" s="111"/>
      <c r="G57" s="16"/>
      <c r="J57" s="52"/>
      <c r="K57" s="53"/>
      <c r="L57" s="53"/>
      <c r="M57" s="55"/>
      <c r="N57" s="53"/>
    </row>
    <row r="58" spans="1:15" ht="15.75" x14ac:dyDescent="0.25">
      <c r="A58" s="50">
        <v>3.13</v>
      </c>
      <c r="B58" s="21" t="s">
        <v>108</v>
      </c>
      <c r="C58" s="15">
        <v>1</v>
      </c>
      <c r="D58" s="10" t="s">
        <v>13</v>
      </c>
      <c r="E58" s="15"/>
      <c r="F58" s="111"/>
      <c r="G58" s="16"/>
      <c r="J58" s="52"/>
      <c r="K58" s="53"/>
      <c r="L58" s="53"/>
      <c r="M58" s="55"/>
      <c r="N58" s="53"/>
    </row>
    <row r="59" spans="1:15" ht="15.75" x14ac:dyDescent="0.25">
      <c r="A59" s="12"/>
      <c r="B59" s="21"/>
      <c r="C59" s="15"/>
      <c r="D59" s="10"/>
      <c r="E59" s="15"/>
      <c r="F59" s="111"/>
      <c r="G59" s="16">
        <f>F45+F46+F47+F48+F49+F50+F51+F52+F53+F54+F55+F56+F57+F58</f>
        <v>0</v>
      </c>
      <c r="J59" s="52"/>
      <c r="K59" s="53"/>
      <c r="L59" s="54"/>
      <c r="M59" s="55"/>
      <c r="N59" s="53"/>
    </row>
    <row r="60" spans="1:15" ht="15.75" x14ac:dyDescent="0.25">
      <c r="A60" s="12"/>
      <c r="B60" s="21"/>
      <c r="C60" s="15"/>
      <c r="D60" s="10"/>
      <c r="E60" s="15"/>
      <c r="F60" s="111"/>
      <c r="G60" s="16"/>
      <c r="J60" s="52"/>
      <c r="K60" s="53"/>
      <c r="L60" s="53"/>
      <c r="M60" s="55"/>
      <c r="N60" s="53"/>
    </row>
    <row r="61" spans="1:15" ht="15.75" x14ac:dyDescent="0.25">
      <c r="A61" s="20">
        <v>4</v>
      </c>
      <c r="B61" s="20" t="s">
        <v>44</v>
      </c>
      <c r="C61" s="87"/>
      <c r="D61" s="87"/>
      <c r="E61" s="87"/>
      <c r="F61" s="113"/>
      <c r="G61" s="89"/>
      <c r="J61" s="52"/>
      <c r="K61" s="53"/>
      <c r="L61" s="53"/>
      <c r="M61" s="55"/>
      <c r="N61" s="53"/>
    </row>
    <row r="62" spans="1:15" ht="15.75" x14ac:dyDescent="0.25">
      <c r="A62" s="50">
        <v>4.01</v>
      </c>
      <c r="B62" s="50" t="s">
        <v>45</v>
      </c>
      <c r="C62" s="50">
        <v>90</v>
      </c>
      <c r="D62" s="94" t="s">
        <v>46</v>
      </c>
      <c r="E62" s="114"/>
      <c r="F62" s="114"/>
      <c r="G62" s="89"/>
      <c r="J62" s="56"/>
      <c r="K62" s="53"/>
      <c r="L62" s="53"/>
      <c r="M62" s="55"/>
      <c r="N62" s="53"/>
    </row>
    <row r="63" spans="1:15" ht="15.75" x14ac:dyDescent="0.25">
      <c r="A63" s="50">
        <v>4.0199999999999996</v>
      </c>
      <c r="B63" s="50" t="s">
        <v>47</v>
      </c>
      <c r="C63" s="50">
        <v>4</v>
      </c>
      <c r="D63" s="94" t="s">
        <v>28</v>
      </c>
      <c r="E63" s="114"/>
      <c r="F63" s="114"/>
      <c r="G63" s="89"/>
      <c r="J63" s="56"/>
      <c r="K63" s="53"/>
      <c r="L63" s="53"/>
      <c r="M63" s="55"/>
      <c r="N63" s="53"/>
    </row>
    <row r="64" spans="1:15" ht="15.75" x14ac:dyDescent="0.25">
      <c r="A64" s="50">
        <v>4.03</v>
      </c>
      <c r="B64" s="50" t="s">
        <v>76</v>
      </c>
      <c r="C64" s="50">
        <v>2</v>
      </c>
      <c r="D64" s="94" t="s">
        <v>28</v>
      </c>
      <c r="E64" s="114"/>
      <c r="F64" s="114"/>
      <c r="G64" s="89"/>
      <c r="J64" s="57"/>
      <c r="K64" s="57"/>
      <c r="L64" s="57"/>
      <c r="M64" s="58"/>
      <c r="N64" s="57"/>
      <c r="O64" s="57"/>
    </row>
    <row r="65" spans="1:15" ht="15.75" x14ac:dyDescent="0.25">
      <c r="A65" s="50">
        <v>4.04</v>
      </c>
      <c r="B65" s="50" t="s">
        <v>48</v>
      </c>
      <c r="C65" s="50"/>
      <c r="D65" s="94" t="s">
        <v>28</v>
      </c>
      <c r="E65" s="114"/>
      <c r="F65" s="114"/>
      <c r="G65" s="89"/>
      <c r="J65" s="57"/>
      <c r="K65" s="57"/>
      <c r="L65" s="57"/>
      <c r="M65" s="58"/>
      <c r="N65" s="57"/>
      <c r="O65" s="57"/>
    </row>
    <row r="66" spans="1:15" ht="15.75" x14ac:dyDescent="0.25">
      <c r="A66" s="50">
        <v>4.05</v>
      </c>
      <c r="B66" s="50" t="s">
        <v>67</v>
      </c>
      <c r="C66" s="50">
        <v>0</v>
      </c>
      <c r="D66" s="94" t="s">
        <v>46</v>
      </c>
      <c r="E66" s="114"/>
      <c r="F66" s="114"/>
      <c r="G66" s="89"/>
      <c r="J66" s="57"/>
      <c r="K66" s="57"/>
      <c r="L66" s="57"/>
      <c r="M66" s="58"/>
      <c r="N66" s="57"/>
      <c r="O66" s="57"/>
    </row>
    <row r="67" spans="1:15" ht="15.75" x14ac:dyDescent="0.25">
      <c r="A67" s="50">
        <v>4.0599999999999996</v>
      </c>
      <c r="B67" s="50" t="s">
        <v>68</v>
      </c>
      <c r="C67" s="50">
        <v>0</v>
      </c>
      <c r="D67" s="94" t="s">
        <v>46</v>
      </c>
      <c r="E67" s="114"/>
      <c r="F67" s="114"/>
      <c r="G67" s="89"/>
      <c r="J67" s="57"/>
      <c r="K67" s="57"/>
      <c r="L67" s="57"/>
      <c r="M67" s="58"/>
      <c r="N67" s="57"/>
      <c r="O67" s="57"/>
    </row>
    <row r="68" spans="1:15" ht="15.75" x14ac:dyDescent="0.25">
      <c r="A68" s="50">
        <v>4.07</v>
      </c>
      <c r="B68" s="50" t="s">
        <v>69</v>
      </c>
      <c r="C68" s="50">
        <v>0</v>
      </c>
      <c r="D68" s="94" t="s">
        <v>12</v>
      </c>
      <c r="E68" s="114"/>
      <c r="F68" s="114"/>
      <c r="G68" s="90"/>
      <c r="J68" s="1"/>
      <c r="K68" s="1"/>
      <c r="L68" s="1"/>
      <c r="M68" s="1"/>
      <c r="N68" s="1"/>
      <c r="O68" s="1"/>
    </row>
    <row r="69" spans="1:15" ht="15.75" x14ac:dyDescent="0.25">
      <c r="A69" s="50">
        <v>4.08</v>
      </c>
      <c r="B69" s="50" t="s">
        <v>98</v>
      </c>
      <c r="C69" s="50">
        <v>90</v>
      </c>
      <c r="D69" s="94" t="s">
        <v>46</v>
      </c>
      <c r="E69" s="114"/>
      <c r="F69" s="114"/>
      <c r="G69" s="90"/>
      <c r="J69" s="1"/>
      <c r="K69" s="1"/>
      <c r="L69" s="1"/>
      <c r="M69" s="1"/>
      <c r="N69" s="1"/>
      <c r="O69" s="1"/>
    </row>
    <row r="70" spans="1:15" ht="15.75" x14ac:dyDescent="0.25">
      <c r="A70" s="85"/>
      <c r="B70" s="86"/>
      <c r="C70" s="87"/>
      <c r="D70" s="88"/>
      <c r="E70" s="87"/>
      <c r="F70" s="113"/>
      <c r="G70" s="16">
        <f>F62+F63+F64+F65+F66+F67+F68+F69</f>
        <v>0</v>
      </c>
      <c r="J70" s="53"/>
      <c r="K70" s="53"/>
      <c r="L70" s="53"/>
      <c r="M70" s="55"/>
      <c r="N70" s="53"/>
      <c r="O70" s="53"/>
    </row>
    <row r="71" spans="1:15" ht="15.75" x14ac:dyDescent="0.25">
      <c r="A71" s="12"/>
      <c r="B71" s="51" t="s">
        <v>54</v>
      </c>
      <c r="C71" s="15"/>
      <c r="D71" s="10"/>
      <c r="E71" s="15"/>
      <c r="F71" s="111"/>
      <c r="G71" s="16"/>
      <c r="J71" s="53"/>
      <c r="K71" s="53"/>
      <c r="L71" s="53"/>
      <c r="M71" s="55"/>
      <c r="N71" s="53"/>
      <c r="O71" s="53"/>
    </row>
    <row r="72" spans="1:15" ht="15.75" x14ac:dyDescent="0.25">
      <c r="A72" s="7">
        <v>5</v>
      </c>
      <c r="B72" s="51" t="s">
        <v>55</v>
      </c>
      <c r="C72" s="15"/>
      <c r="D72" s="10"/>
      <c r="E72" s="15"/>
      <c r="F72" s="111"/>
      <c r="G72" s="16"/>
      <c r="J72" s="53"/>
      <c r="K72" s="53"/>
      <c r="L72" s="59"/>
      <c r="M72" s="55"/>
      <c r="N72" s="53"/>
      <c r="O72" s="53"/>
    </row>
    <row r="73" spans="1:15" ht="15.75" x14ac:dyDescent="0.25">
      <c r="A73" s="12">
        <v>5.01</v>
      </c>
      <c r="B73" s="12" t="s">
        <v>77</v>
      </c>
      <c r="C73" s="114">
        <v>1</v>
      </c>
      <c r="D73" s="95" t="s">
        <v>13</v>
      </c>
      <c r="E73" s="114"/>
      <c r="F73" s="114"/>
      <c r="G73" s="9"/>
      <c r="J73" s="53"/>
      <c r="K73" s="53"/>
      <c r="L73" s="59"/>
      <c r="M73" s="55"/>
      <c r="N73" s="53"/>
      <c r="O73" s="53"/>
    </row>
    <row r="74" spans="1:15" ht="15.75" x14ac:dyDescent="0.25">
      <c r="A74" s="12">
        <v>5.0199999999999996</v>
      </c>
      <c r="B74" s="12" t="s">
        <v>78</v>
      </c>
      <c r="C74" s="114">
        <v>15</v>
      </c>
      <c r="D74" s="95" t="s">
        <v>57</v>
      </c>
      <c r="E74" s="114"/>
      <c r="F74" s="114"/>
      <c r="G74" s="9"/>
      <c r="J74" s="53"/>
      <c r="K74" s="53"/>
      <c r="L74" s="59"/>
      <c r="M74" s="55"/>
      <c r="N74" s="53"/>
      <c r="O74" s="53"/>
    </row>
    <row r="75" spans="1:15" ht="15.75" x14ac:dyDescent="0.25">
      <c r="A75" s="12">
        <v>5.03</v>
      </c>
      <c r="B75" s="12" t="s">
        <v>56</v>
      </c>
      <c r="C75" s="114">
        <v>6.93</v>
      </c>
      <c r="D75" s="95" t="s">
        <v>57</v>
      </c>
      <c r="E75" s="114"/>
      <c r="F75" s="114"/>
      <c r="G75" s="14"/>
      <c r="J75" s="53"/>
      <c r="K75" s="53"/>
      <c r="L75" s="59"/>
      <c r="M75" s="55"/>
      <c r="N75" s="53"/>
      <c r="O75" s="53"/>
    </row>
    <row r="76" spans="1:15" ht="15.75" x14ac:dyDescent="0.25">
      <c r="A76" s="12">
        <v>5.04</v>
      </c>
      <c r="B76" s="12" t="s">
        <v>79</v>
      </c>
      <c r="C76" s="114">
        <v>3.12</v>
      </c>
      <c r="D76" s="95" t="s">
        <v>57</v>
      </c>
      <c r="E76" s="114"/>
      <c r="F76" s="114"/>
      <c r="G76" s="18"/>
      <c r="J76" s="53"/>
      <c r="K76" s="53"/>
      <c r="L76" s="59"/>
      <c r="M76" s="55"/>
      <c r="N76" s="53"/>
      <c r="O76" s="53"/>
    </row>
    <row r="77" spans="1:15" ht="15.75" x14ac:dyDescent="0.25">
      <c r="A77" s="12">
        <v>5.05</v>
      </c>
      <c r="B77" s="12" t="s">
        <v>80</v>
      </c>
      <c r="C77" s="114">
        <v>13.63</v>
      </c>
      <c r="D77" s="95" t="s">
        <v>12</v>
      </c>
      <c r="E77" s="114"/>
      <c r="F77" s="114"/>
      <c r="G77" s="15"/>
      <c r="J77" s="53"/>
      <c r="K77" s="53"/>
      <c r="L77" s="59"/>
      <c r="M77" s="55"/>
      <c r="N77" s="53"/>
      <c r="O77" s="53"/>
    </row>
    <row r="78" spans="1:15" ht="15.75" x14ac:dyDescent="0.25">
      <c r="A78" s="12">
        <v>5.0599999999999996</v>
      </c>
      <c r="B78" s="12" t="s">
        <v>58</v>
      </c>
      <c r="C78" s="114">
        <v>1.8</v>
      </c>
      <c r="D78" s="95" t="s">
        <v>57</v>
      </c>
      <c r="E78" s="114"/>
      <c r="F78" s="114"/>
      <c r="G78" s="16"/>
      <c r="J78" s="53"/>
      <c r="K78" s="53"/>
      <c r="L78" s="53"/>
      <c r="M78" s="55"/>
      <c r="N78" s="53"/>
      <c r="O78" s="53"/>
    </row>
    <row r="79" spans="1:15" ht="31.5" x14ac:dyDescent="0.25">
      <c r="A79" s="12">
        <v>5.07</v>
      </c>
      <c r="B79" s="21" t="s">
        <v>99</v>
      </c>
      <c r="C79" s="114">
        <v>6</v>
      </c>
      <c r="D79" s="95" t="s">
        <v>71</v>
      </c>
      <c r="E79" s="114"/>
      <c r="F79" s="114"/>
      <c r="G79" s="16"/>
      <c r="J79" s="53"/>
      <c r="K79" s="53"/>
      <c r="L79" s="53"/>
      <c r="M79" s="55"/>
      <c r="N79" s="53"/>
      <c r="O79" s="53"/>
    </row>
    <row r="80" spans="1:15" ht="15.75" x14ac:dyDescent="0.25">
      <c r="A80" s="12"/>
      <c r="B80" s="12"/>
      <c r="C80" s="12"/>
      <c r="D80" s="12"/>
      <c r="E80" s="114"/>
      <c r="F80" s="12"/>
      <c r="G80" s="16"/>
      <c r="J80" s="53"/>
      <c r="K80" s="53"/>
      <c r="L80" s="53"/>
      <c r="M80" s="55"/>
      <c r="N80" s="53"/>
      <c r="O80" s="53"/>
    </row>
    <row r="81" spans="1:16" ht="15.75" x14ac:dyDescent="0.25">
      <c r="A81" s="12"/>
      <c r="B81" s="21"/>
      <c r="C81" s="15"/>
      <c r="D81" s="10"/>
      <c r="E81" s="15"/>
      <c r="F81" s="15"/>
      <c r="G81" s="16">
        <f>F73+F74+F75+F76+F77+F78+F79</f>
        <v>0</v>
      </c>
      <c r="J81" s="1"/>
      <c r="K81" s="1"/>
      <c r="L81" s="1"/>
      <c r="M81" s="1"/>
      <c r="N81" s="1"/>
      <c r="O81" s="1"/>
    </row>
    <row r="82" spans="1:16" ht="15.75" x14ac:dyDescent="0.25">
      <c r="A82" s="12"/>
      <c r="B82" s="21"/>
      <c r="C82" s="15"/>
      <c r="D82" s="10"/>
      <c r="E82" s="15"/>
      <c r="F82" s="15"/>
      <c r="G82" s="16"/>
      <c r="J82" s="60"/>
      <c r="K82" s="60"/>
      <c r="L82" s="54"/>
      <c r="M82" s="61"/>
      <c r="N82" s="54"/>
      <c r="O82" s="54"/>
    </row>
    <row r="83" spans="1:16" ht="15.75" x14ac:dyDescent="0.25">
      <c r="A83" s="7">
        <v>6</v>
      </c>
      <c r="B83" s="51" t="s">
        <v>59</v>
      </c>
      <c r="C83" s="15"/>
      <c r="D83" s="10"/>
      <c r="E83" s="15"/>
      <c r="F83" s="15"/>
      <c r="G83" s="16"/>
      <c r="J83" s="62"/>
      <c r="K83" s="62"/>
      <c r="L83" s="54"/>
      <c r="M83" s="61"/>
      <c r="N83" s="54"/>
      <c r="O83" s="54"/>
    </row>
    <row r="84" spans="1:16" ht="15.75" x14ac:dyDescent="0.25">
      <c r="A84" s="12">
        <v>6.01</v>
      </c>
      <c r="B84" s="21" t="s">
        <v>73</v>
      </c>
      <c r="C84" s="15">
        <v>0</v>
      </c>
      <c r="D84" s="10" t="s">
        <v>57</v>
      </c>
      <c r="E84" s="15"/>
      <c r="F84" s="111"/>
      <c r="G84" s="16"/>
      <c r="J84" s="62"/>
      <c r="K84" s="62"/>
      <c r="L84" s="54"/>
      <c r="M84" s="61"/>
      <c r="N84" s="54"/>
      <c r="O84" s="54"/>
    </row>
    <row r="85" spans="1:16" ht="15.75" x14ac:dyDescent="0.25">
      <c r="A85" s="12">
        <v>6.02</v>
      </c>
      <c r="B85" s="21" t="s">
        <v>74</v>
      </c>
      <c r="C85" s="15">
        <v>2.5</v>
      </c>
      <c r="D85" s="10" t="s">
        <v>57</v>
      </c>
      <c r="E85" s="15"/>
      <c r="F85" s="111"/>
      <c r="G85" s="16"/>
      <c r="J85" s="62"/>
      <c r="K85" s="62"/>
      <c r="L85" s="54"/>
      <c r="M85" s="61"/>
      <c r="N85" s="54"/>
      <c r="O85" s="54"/>
    </row>
    <row r="86" spans="1:16" ht="15.75" x14ac:dyDescent="0.25">
      <c r="A86" s="12">
        <v>6.03</v>
      </c>
      <c r="B86" s="21" t="s">
        <v>72</v>
      </c>
      <c r="C86" s="15">
        <v>0.98</v>
      </c>
      <c r="D86" s="10" t="s">
        <v>57</v>
      </c>
      <c r="E86" s="15"/>
      <c r="F86" s="111"/>
      <c r="G86" s="16"/>
      <c r="J86" s="62"/>
      <c r="K86" s="62"/>
      <c r="L86" s="54"/>
      <c r="M86" s="54"/>
      <c r="N86" s="54"/>
      <c r="O86" s="54"/>
    </row>
    <row r="87" spans="1:16" ht="15.75" x14ac:dyDescent="0.25">
      <c r="A87" s="12">
        <v>6.04</v>
      </c>
      <c r="B87" s="21" t="s">
        <v>70</v>
      </c>
      <c r="C87" s="15">
        <v>0.9</v>
      </c>
      <c r="D87" s="10" t="s">
        <v>57</v>
      </c>
      <c r="E87" s="15"/>
      <c r="F87" s="111"/>
      <c r="G87" s="16"/>
      <c r="J87" s="62"/>
      <c r="K87" s="62"/>
      <c r="L87" s="54"/>
      <c r="M87" s="54"/>
      <c r="N87" s="54"/>
      <c r="O87" s="54"/>
    </row>
    <row r="88" spans="1:16" ht="15.75" x14ac:dyDescent="0.25">
      <c r="A88" s="12">
        <v>6.05</v>
      </c>
      <c r="B88" s="21" t="s">
        <v>81</v>
      </c>
      <c r="C88" s="15">
        <v>0</v>
      </c>
      <c r="D88" s="10" t="s">
        <v>12</v>
      </c>
      <c r="E88" s="15"/>
      <c r="F88" s="111"/>
      <c r="G88" s="16"/>
      <c r="J88" s="62"/>
      <c r="K88" s="62"/>
      <c r="L88" s="54"/>
      <c r="M88" s="54"/>
      <c r="N88" s="54"/>
      <c r="O88" s="54"/>
    </row>
    <row r="89" spans="1:16" ht="15.75" x14ac:dyDescent="0.25">
      <c r="A89" s="12">
        <v>6.06</v>
      </c>
      <c r="B89" s="21" t="s">
        <v>82</v>
      </c>
      <c r="C89" s="15">
        <v>20</v>
      </c>
      <c r="D89" s="10" t="s">
        <v>12</v>
      </c>
      <c r="E89" s="15"/>
      <c r="F89" s="111"/>
      <c r="G89" s="16"/>
      <c r="J89" s="62"/>
      <c r="K89" s="62"/>
      <c r="L89" s="54"/>
      <c r="M89" s="54"/>
      <c r="N89" s="54"/>
      <c r="O89" s="54"/>
    </row>
    <row r="90" spans="1:16" ht="15.75" x14ac:dyDescent="0.25">
      <c r="A90" s="12">
        <v>6.07</v>
      </c>
      <c r="B90" s="21" t="s">
        <v>83</v>
      </c>
      <c r="C90" s="15">
        <v>24.8</v>
      </c>
      <c r="D90" s="10" t="s">
        <v>12</v>
      </c>
      <c r="E90" s="15"/>
      <c r="F90" s="111"/>
      <c r="G90" s="16"/>
      <c r="J90" s="62"/>
      <c r="K90" s="62"/>
      <c r="L90" s="54"/>
      <c r="M90" s="54"/>
      <c r="N90" s="54"/>
      <c r="O90" s="54"/>
    </row>
    <row r="91" spans="1:16" ht="15.75" x14ac:dyDescent="0.25">
      <c r="A91" s="12"/>
      <c r="B91" s="21"/>
      <c r="C91" s="15"/>
      <c r="D91" s="10"/>
      <c r="E91" s="15"/>
      <c r="F91" s="111"/>
      <c r="G91" s="16">
        <f>F84+F85+F86+F87+F88+F89+F90</f>
        <v>0</v>
      </c>
      <c r="J91" s="63"/>
      <c r="K91" s="60"/>
      <c r="L91" s="54"/>
      <c r="M91" s="54"/>
      <c r="N91" s="54"/>
      <c r="O91" s="54"/>
    </row>
    <row r="92" spans="1:16" ht="15.75" x14ac:dyDescent="0.25">
      <c r="A92" s="12"/>
      <c r="B92" s="21"/>
      <c r="C92" s="15"/>
      <c r="D92" s="10"/>
      <c r="E92" s="15"/>
      <c r="F92" s="111"/>
      <c r="G92" s="16"/>
      <c r="J92" s="64"/>
      <c r="K92" s="62"/>
      <c r="L92" s="65"/>
      <c r="M92" s="61"/>
      <c r="N92" s="54"/>
      <c r="O92" s="54"/>
    </row>
    <row r="93" spans="1:16" ht="15.75" x14ac:dyDescent="0.25">
      <c r="A93" s="7">
        <v>7</v>
      </c>
      <c r="B93" s="51" t="s">
        <v>60</v>
      </c>
      <c r="C93" s="15"/>
      <c r="D93" s="10"/>
      <c r="E93" s="15"/>
      <c r="F93" s="111"/>
      <c r="G93" s="16"/>
      <c r="J93" s="64"/>
      <c r="K93" s="66"/>
      <c r="L93" s="65"/>
      <c r="M93" s="67"/>
      <c r="N93" s="54"/>
      <c r="O93" s="54"/>
    </row>
    <row r="94" spans="1:16" ht="31.5" x14ac:dyDescent="0.25">
      <c r="A94" s="12">
        <v>7.01</v>
      </c>
      <c r="B94" s="21" t="s">
        <v>84</v>
      </c>
      <c r="C94" s="15">
        <v>52.8</v>
      </c>
      <c r="D94" s="10" t="s">
        <v>12</v>
      </c>
      <c r="E94" s="15"/>
      <c r="F94" s="111"/>
      <c r="G94" s="16"/>
      <c r="J94" s="64"/>
      <c r="K94" s="62"/>
      <c r="L94" s="65"/>
      <c r="M94" s="67"/>
      <c r="N94" s="54"/>
      <c r="O94" s="54"/>
    </row>
    <row r="95" spans="1:16" ht="15.75" x14ac:dyDescent="0.25">
      <c r="A95" s="12"/>
      <c r="B95" s="21"/>
      <c r="C95" s="15"/>
      <c r="D95" s="10"/>
      <c r="E95" s="15"/>
      <c r="F95" s="111"/>
      <c r="G95" s="16">
        <f>F94</f>
        <v>0</v>
      </c>
      <c r="J95" s="53"/>
      <c r="K95" s="53"/>
      <c r="L95" s="53"/>
      <c r="M95" s="55"/>
      <c r="N95" s="53"/>
      <c r="O95" s="53"/>
      <c r="P95" s="69"/>
    </row>
    <row r="96" spans="1:16" ht="15.75" x14ac:dyDescent="0.25">
      <c r="A96" s="7">
        <v>8</v>
      </c>
      <c r="B96" s="51" t="s">
        <v>100</v>
      </c>
      <c r="C96" s="15"/>
      <c r="D96" s="10"/>
      <c r="E96" s="15"/>
      <c r="F96" s="111"/>
      <c r="G96" s="16"/>
      <c r="J96" s="53"/>
      <c r="K96" s="53"/>
      <c r="L96" s="53"/>
      <c r="M96" s="55"/>
      <c r="N96" s="53"/>
      <c r="O96" s="53"/>
      <c r="P96" s="69"/>
    </row>
    <row r="97" spans="1:16" ht="15.75" x14ac:dyDescent="0.25">
      <c r="A97" s="12">
        <v>8.01</v>
      </c>
      <c r="B97" s="21" t="s">
        <v>85</v>
      </c>
      <c r="C97" s="15">
        <v>26.87</v>
      </c>
      <c r="D97" s="10" t="s">
        <v>12</v>
      </c>
      <c r="E97" s="15"/>
      <c r="F97" s="111"/>
      <c r="G97" s="16"/>
      <c r="J97" s="53"/>
      <c r="K97" s="53"/>
      <c r="L97" s="53"/>
      <c r="M97" s="55"/>
      <c r="N97" s="53"/>
      <c r="O97" s="53"/>
      <c r="P97" s="69"/>
    </row>
    <row r="98" spans="1:16" ht="15.75" x14ac:dyDescent="0.25">
      <c r="A98" s="12">
        <v>8.02</v>
      </c>
      <c r="B98" s="21" t="s">
        <v>86</v>
      </c>
      <c r="C98" s="15">
        <v>19.82</v>
      </c>
      <c r="D98" s="10" t="s">
        <v>12</v>
      </c>
      <c r="E98" s="15"/>
      <c r="F98" s="111"/>
      <c r="G98" s="16"/>
      <c r="J98" s="53"/>
      <c r="K98" s="53"/>
      <c r="L98" s="53"/>
      <c r="M98" s="55"/>
      <c r="N98" s="53"/>
      <c r="O98" s="53"/>
      <c r="P98" s="69"/>
    </row>
    <row r="99" spans="1:16" ht="15.75" x14ac:dyDescent="0.25">
      <c r="A99" s="12">
        <v>8.0299999999999994</v>
      </c>
      <c r="B99" s="21" t="s">
        <v>87</v>
      </c>
      <c r="C99" s="15">
        <v>19.82</v>
      </c>
      <c r="D99" s="10" t="s">
        <v>12</v>
      </c>
      <c r="E99" s="15"/>
      <c r="F99" s="111"/>
      <c r="G99" s="16"/>
      <c r="J99" s="53"/>
      <c r="K99" s="53"/>
      <c r="L99" s="53"/>
      <c r="M99" s="55"/>
      <c r="N99" s="53"/>
      <c r="O99" s="53"/>
      <c r="P99" s="69"/>
    </row>
    <row r="100" spans="1:16" ht="15.75" x14ac:dyDescent="0.25">
      <c r="A100" s="12">
        <v>8.0399999999999991</v>
      </c>
      <c r="B100" s="21" t="s">
        <v>101</v>
      </c>
      <c r="C100" s="15">
        <v>22.4</v>
      </c>
      <c r="D100" s="10" t="s">
        <v>12</v>
      </c>
      <c r="E100" s="15"/>
      <c r="F100" s="111"/>
      <c r="G100" s="16"/>
      <c r="J100" s="53"/>
      <c r="K100" s="53"/>
      <c r="L100" s="53"/>
      <c r="M100" s="55"/>
      <c r="N100" s="53"/>
      <c r="O100" s="53"/>
      <c r="P100" s="69"/>
    </row>
    <row r="101" spans="1:16" ht="15.75" x14ac:dyDescent="0.25">
      <c r="A101" s="12"/>
      <c r="B101" s="21"/>
      <c r="C101" s="15"/>
      <c r="D101" s="10"/>
      <c r="E101" s="15"/>
      <c r="F101" s="111"/>
      <c r="G101" s="16">
        <f>F97+F98+F99+F100</f>
        <v>0</v>
      </c>
      <c r="J101" s="53"/>
      <c r="K101" s="53"/>
      <c r="L101" s="53"/>
      <c r="M101" s="55"/>
      <c r="N101" s="53"/>
      <c r="O101" s="53"/>
      <c r="P101" s="69"/>
    </row>
    <row r="102" spans="1:16" ht="15.75" x14ac:dyDescent="0.25">
      <c r="A102" s="7">
        <v>9</v>
      </c>
      <c r="B102" s="51" t="s">
        <v>61</v>
      </c>
      <c r="C102" s="79"/>
      <c r="D102" s="80"/>
      <c r="E102" s="79"/>
      <c r="F102" s="115"/>
      <c r="G102" s="81"/>
      <c r="J102" s="53"/>
      <c r="K102" s="53"/>
      <c r="L102" s="53"/>
      <c r="M102" s="55"/>
      <c r="N102" s="53"/>
      <c r="O102" s="53"/>
      <c r="P102" s="69"/>
    </row>
    <row r="103" spans="1:16" ht="15.75" x14ac:dyDescent="0.25">
      <c r="A103" s="76">
        <v>9.01</v>
      </c>
      <c r="B103" s="77" t="s">
        <v>103</v>
      </c>
      <c r="C103" s="92">
        <v>0</v>
      </c>
      <c r="D103" s="74" t="s">
        <v>12</v>
      </c>
      <c r="E103" s="92"/>
      <c r="F103" s="92"/>
      <c r="G103" s="75"/>
      <c r="J103" s="53"/>
      <c r="K103" s="53"/>
      <c r="L103" s="53"/>
      <c r="M103" s="55"/>
      <c r="N103" s="53"/>
      <c r="O103" s="53"/>
      <c r="P103" s="69"/>
    </row>
    <row r="104" spans="1:16" ht="15.75" x14ac:dyDescent="0.25">
      <c r="A104" s="77">
        <v>9.02</v>
      </c>
      <c r="B104" s="77" t="s">
        <v>94</v>
      </c>
      <c r="C104" s="93">
        <v>0</v>
      </c>
      <c r="D104" s="91" t="s">
        <v>12</v>
      </c>
      <c r="E104" s="93"/>
      <c r="F104" s="93"/>
      <c r="G104" s="75"/>
      <c r="J104" s="53"/>
      <c r="K104" s="53"/>
      <c r="L104" s="53"/>
      <c r="M104" s="55"/>
      <c r="N104" s="53"/>
      <c r="O104" s="53"/>
      <c r="P104" s="69"/>
    </row>
    <row r="105" spans="1:16" ht="15.75" x14ac:dyDescent="0.25">
      <c r="A105" s="77">
        <v>9.0299999999999994</v>
      </c>
      <c r="B105" s="77" t="s">
        <v>62</v>
      </c>
      <c r="C105" s="93">
        <v>0</v>
      </c>
      <c r="D105" s="91" t="s">
        <v>12</v>
      </c>
      <c r="E105" s="93"/>
      <c r="F105" s="93"/>
      <c r="G105" s="81"/>
      <c r="J105" s="53"/>
      <c r="K105" s="53"/>
      <c r="L105" s="53"/>
      <c r="M105" s="55"/>
      <c r="N105" s="53"/>
      <c r="O105" s="53"/>
      <c r="P105" s="69"/>
    </row>
    <row r="106" spans="1:16" ht="15.75" x14ac:dyDescent="0.25">
      <c r="A106" s="77">
        <v>9.0399999999999991</v>
      </c>
      <c r="B106" s="77" t="s">
        <v>63</v>
      </c>
      <c r="C106" s="93">
        <v>0</v>
      </c>
      <c r="D106" s="91" t="s">
        <v>12</v>
      </c>
      <c r="E106" s="93"/>
      <c r="F106" s="93"/>
      <c r="G106" s="81"/>
      <c r="J106" s="53"/>
      <c r="K106" s="53"/>
      <c r="L106" s="53"/>
      <c r="M106" s="55"/>
      <c r="N106" s="53"/>
      <c r="O106" s="53"/>
      <c r="P106" s="69"/>
    </row>
    <row r="107" spans="1:16" ht="15.75" x14ac:dyDescent="0.25">
      <c r="A107" s="77">
        <v>9.06</v>
      </c>
      <c r="B107" s="77" t="s">
        <v>102</v>
      </c>
      <c r="C107" s="93">
        <v>0</v>
      </c>
      <c r="D107" s="91" t="s">
        <v>12</v>
      </c>
      <c r="E107" s="93"/>
      <c r="F107" s="93"/>
      <c r="G107" s="81"/>
      <c r="J107" s="64"/>
      <c r="K107" s="62"/>
      <c r="L107" s="65"/>
      <c r="M107" s="67"/>
      <c r="N107" s="68"/>
      <c r="O107" s="54"/>
    </row>
    <row r="108" spans="1:16" ht="15.75" x14ac:dyDescent="0.25">
      <c r="A108" s="77">
        <v>9.07</v>
      </c>
      <c r="B108" s="77" t="s">
        <v>64</v>
      </c>
      <c r="C108" s="93">
        <v>0</v>
      </c>
      <c r="D108" s="91" t="s">
        <v>13</v>
      </c>
      <c r="E108" s="93"/>
      <c r="F108" s="93"/>
      <c r="G108" s="81"/>
      <c r="J108" s="64"/>
      <c r="K108" s="62"/>
      <c r="L108" s="64"/>
      <c r="M108" s="67"/>
      <c r="N108" s="68"/>
      <c r="O108" s="54"/>
    </row>
    <row r="109" spans="1:16" ht="15.75" x14ac:dyDescent="0.25">
      <c r="A109" s="82"/>
      <c r="B109" s="83"/>
      <c r="C109" s="79"/>
      <c r="D109" s="80"/>
      <c r="E109" s="79"/>
      <c r="F109" s="115"/>
      <c r="G109" s="16">
        <f>F103+F104+F105+F106+F107+F108</f>
        <v>0</v>
      </c>
      <c r="J109" s="62"/>
      <c r="K109" s="62"/>
      <c r="L109" s="62"/>
      <c r="M109" s="62"/>
      <c r="N109" s="54"/>
      <c r="O109" s="54"/>
    </row>
    <row r="110" spans="1:16" ht="15.75" x14ac:dyDescent="0.25">
      <c r="A110" s="51">
        <v>10</v>
      </c>
      <c r="B110" s="51" t="s">
        <v>106</v>
      </c>
      <c r="C110" s="79"/>
      <c r="D110" s="80"/>
      <c r="E110" s="79"/>
      <c r="F110" s="115"/>
      <c r="G110" s="16"/>
      <c r="J110" s="62"/>
      <c r="K110" s="62"/>
      <c r="L110" s="62"/>
      <c r="M110" s="62"/>
      <c r="N110" s="54"/>
      <c r="O110" s="54"/>
    </row>
    <row r="111" spans="1:16" ht="15.75" x14ac:dyDescent="0.25">
      <c r="A111" s="82"/>
      <c r="B111" s="77" t="s">
        <v>107</v>
      </c>
      <c r="C111" s="14">
        <v>1</v>
      </c>
      <c r="D111" s="74" t="s">
        <v>13</v>
      </c>
      <c r="E111" s="14"/>
      <c r="F111" s="92"/>
      <c r="G111" s="16"/>
      <c r="J111" s="62"/>
      <c r="K111" s="62"/>
      <c r="L111" s="62"/>
      <c r="M111" s="62"/>
      <c r="N111" s="54"/>
      <c r="O111" s="54"/>
    </row>
    <row r="112" spans="1:16" ht="15.75" x14ac:dyDescent="0.25">
      <c r="A112" s="82"/>
      <c r="B112" s="83"/>
      <c r="C112" s="79"/>
      <c r="D112" s="80"/>
      <c r="E112" s="79"/>
      <c r="F112" s="115"/>
      <c r="G112" s="16">
        <f>F111</f>
        <v>0</v>
      </c>
      <c r="J112" s="62"/>
      <c r="K112" s="62"/>
      <c r="L112" s="62"/>
      <c r="M112" s="62"/>
      <c r="N112" s="54"/>
      <c r="O112" s="54"/>
    </row>
    <row r="113" spans="1:15" ht="15.75" x14ac:dyDescent="0.25">
      <c r="A113" s="12"/>
      <c r="B113" s="21"/>
      <c r="C113" s="15"/>
      <c r="D113" s="10"/>
      <c r="E113" s="15"/>
      <c r="F113" s="15"/>
      <c r="G113" s="16"/>
      <c r="J113" s="69"/>
      <c r="K113" s="69"/>
      <c r="L113" s="70"/>
      <c r="M113" s="70"/>
      <c r="N113" s="53"/>
      <c r="O113" s="53"/>
    </row>
    <row r="114" spans="1:15" ht="16.5" thickBot="1" x14ac:dyDescent="0.3">
      <c r="A114" s="22"/>
      <c r="B114" s="22"/>
      <c r="C114" s="22"/>
      <c r="D114" s="23"/>
      <c r="E114" s="22"/>
      <c r="F114" s="24"/>
      <c r="G114" s="24"/>
      <c r="J114" s="59"/>
      <c r="K114" s="70"/>
      <c r="L114" s="71"/>
      <c r="M114" s="72"/>
      <c r="N114" s="53"/>
      <c r="O114" s="53"/>
    </row>
    <row r="115" spans="1:15" ht="16.5" thickBot="1" x14ac:dyDescent="0.3">
      <c r="A115" s="22"/>
      <c r="B115" s="22"/>
      <c r="C115" s="25"/>
      <c r="D115" s="25"/>
      <c r="E115" s="26" t="s">
        <v>10</v>
      </c>
      <c r="F115" s="27"/>
      <c r="G115" s="28">
        <f>G112+G109+G101+G95+G91+G81+G70+G59+G42+G26</f>
        <v>0</v>
      </c>
      <c r="J115" s="53"/>
      <c r="K115" s="59"/>
      <c r="L115" s="59"/>
      <c r="M115" s="73"/>
      <c r="N115" s="59"/>
      <c r="O115" s="53"/>
    </row>
    <row r="116" spans="1:15" ht="16.5" thickBot="1" x14ac:dyDescent="0.3">
      <c r="A116" s="22"/>
      <c r="B116" s="22"/>
      <c r="C116" s="22"/>
      <c r="D116" s="23"/>
      <c r="E116" s="22"/>
      <c r="F116" s="25"/>
      <c r="G116" s="25"/>
      <c r="J116" s="53"/>
      <c r="K116" s="53"/>
      <c r="L116" s="53"/>
      <c r="M116" s="55"/>
      <c r="N116" s="53"/>
      <c r="O116" s="53"/>
    </row>
    <row r="117" spans="1:15" ht="15.75" x14ac:dyDescent="0.25">
      <c r="A117" s="22"/>
      <c r="B117" s="108" t="s">
        <v>75</v>
      </c>
      <c r="C117" s="99" t="s">
        <v>104</v>
      </c>
      <c r="D117" s="100"/>
      <c r="E117" s="101"/>
      <c r="F117" s="102">
        <v>3.5000000000000003E-2</v>
      </c>
      <c r="G117" s="103">
        <f>+G115*F117</f>
        <v>0</v>
      </c>
      <c r="J117" s="53"/>
      <c r="K117" s="53"/>
      <c r="L117" s="53"/>
      <c r="M117" s="55"/>
      <c r="N117" s="53"/>
      <c r="O117" s="53"/>
    </row>
    <row r="118" spans="1:15" ht="15.75" x14ac:dyDescent="0.25">
      <c r="A118" s="22"/>
      <c r="B118" s="109" t="s">
        <v>21</v>
      </c>
      <c r="C118" s="122" t="s">
        <v>105</v>
      </c>
      <c r="D118" s="123"/>
      <c r="E118" s="124"/>
      <c r="F118" s="29">
        <v>0.01</v>
      </c>
      <c r="G118" s="104">
        <f>+G115*F118</f>
        <v>0</v>
      </c>
      <c r="J118" s="53"/>
      <c r="K118" s="53"/>
      <c r="L118" s="53"/>
      <c r="M118" s="55"/>
      <c r="N118" s="53"/>
      <c r="O118" s="53"/>
    </row>
    <row r="119" spans="1:15" ht="15.75" x14ac:dyDescent="0.25">
      <c r="A119" s="22"/>
      <c r="B119" s="22"/>
      <c r="C119" s="125" t="s">
        <v>14</v>
      </c>
      <c r="D119" s="126"/>
      <c r="E119" s="127"/>
      <c r="F119" s="30">
        <v>1E-3</v>
      </c>
      <c r="G119" s="104">
        <f>+G115*F119</f>
        <v>0</v>
      </c>
      <c r="J119" s="70"/>
      <c r="K119" s="53"/>
      <c r="L119" s="53"/>
      <c r="M119" s="55"/>
      <c r="N119" s="53"/>
      <c r="O119" s="53"/>
    </row>
    <row r="120" spans="1:15" ht="15.75" x14ac:dyDescent="0.25">
      <c r="A120" s="22"/>
      <c r="B120" s="22"/>
      <c r="C120" s="128" t="s">
        <v>15</v>
      </c>
      <c r="D120" s="129"/>
      <c r="E120" s="130"/>
      <c r="F120" s="31">
        <v>0.02</v>
      </c>
      <c r="G120" s="105">
        <f>+G115*F120</f>
        <v>0</v>
      </c>
      <c r="J120" s="70"/>
      <c r="K120" s="53"/>
      <c r="L120" s="53"/>
      <c r="M120" s="55"/>
      <c r="N120" s="53"/>
      <c r="O120" s="53"/>
    </row>
    <row r="121" spans="1:15" ht="15.75" x14ac:dyDescent="0.25">
      <c r="A121" s="22"/>
      <c r="B121" s="22"/>
      <c r="C121" s="128" t="s">
        <v>16</v>
      </c>
      <c r="D121" s="129"/>
      <c r="E121" s="130"/>
      <c r="F121" s="32">
        <v>0.03</v>
      </c>
      <c r="G121" s="105">
        <f>+G115*F121</f>
        <v>0</v>
      </c>
      <c r="J121" s="70"/>
      <c r="K121" s="53"/>
      <c r="L121" s="53"/>
      <c r="M121" s="55"/>
      <c r="N121" s="53"/>
      <c r="O121" s="53"/>
    </row>
    <row r="122" spans="1:15" ht="15.75" x14ac:dyDescent="0.25">
      <c r="A122" s="22"/>
      <c r="B122" s="22"/>
      <c r="C122" s="128" t="s">
        <v>17</v>
      </c>
      <c r="D122" s="129"/>
      <c r="E122" s="130"/>
      <c r="F122" s="32">
        <v>0.1</v>
      </c>
      <c r="G122" s="105">
        <f>+G115*F122</f>
        <v>0</v>
      </c>
    </row>
    <row r="123" spans="1:15" ht="16.5" thickBot="1" x14ac:dyDescent="0.3">
      <c r="A123" s="22"/>
      <c r="B123" s="22"/>
      <c r="C123" s="131" t="s">
        <v>18</v>
      </c>
      <c r="D123" s="132"/>
      <c r="E123" s="133"/>
      <c r="F123" s="106">
        <v>0</v>
      </c>
      <c r="G123" s="107">
        <v>0</v>
      </c>
    </row>
    <row r="124" spans="1:15" ht="16.5" thickBot="1" x14ac:dyDescent="0.3">
      <c r="A124" s="22"/>
      <c r="B124" s="22"/>
      <c r="C124" s="4"/>
      <c r="D124" s="4"/>
      <c r="E124" s="96" t="s">
        <v>19</v>
      </c>
      <c r="F124" s="97">
        <v>0.18</v>
      </c>
      <c r="G124" s="98">
        <f>G122*F124</f>
        <v>0</v>
      </c>
    </row>
    <row r="125" spans="1:15" ht="16.5" thickBot="1" x14ac:dyDescent="0.3">
      <c r="A125" s="22"/>
      <c r="B125" s="22"/>
      <c r="C125" s="25"/>
      <c r="D125" s="25"/>
      <c r="E125" s="4"/>
      <c r="F125" s="25"/>
      <c r="G125" s="25"/>
    </row>
    <row r="126" spans="1:15" ht="16.5" thickBot="1" x14ac:dyDescent="0.3">
      <c r="A126" s="22"/>
      <c r="B126" s="22"/>
      <c r="C126" s="33" t="s">
        <v>20</v>
      </c>
      <c r="D126" s="34"/>
      <c r="E126" s="35"/>
      <c r="F126" s="36"/>
      <c r="G126" s="37">
        <f>G115+G117+G118+G119+G120+G121+G122+G124</f>
        <v>0</v>
      </c>
    </row>
    <row r="127" spans="1:15" x14ac:dyDescent="0.25">
      <c r="A127" s="38"/>
      <c r="B127" s="38"/>
      <c r="C127" s="38"/>
      <c r="D127" s="39"/>
      <c r="E127" s="38"/>
      <c r="F127" s="38"/>
      <c r="G127" s="38"/>
    </row>
    <row r="128" spans="1:15" x14ac:dyDescent="0.25">
      <c r="F128" s="49"/>
      <c r="G128" s="40"/>
    </row>
    <row r="129" spans="2:7" x14ac:dyDescent="0.25">
      <c r="F129" s="41"/>
      <c r="G129" s="42"/>
    </row>
    <row r="130" spans="2:7" ht="15.75" x14ac:dyDescent="0.25">
      <c r="B130" s="43"/>
      <c r="C130" s="120"/>
      <c r="D130" s="120"/>
      <c r="E130" s="44"/>
      <c r="F130" s="45"/>
    </row>
    <row r="131" spans="2:7" x14ac:dyDescent="0.25">
      <c r="B131" s="46"/>
      <c r="C131" s="121"/>
      <c r="D131" s="121"/>
      <c r="E131" s="47"/>
    </row>
    <row r="132" spans="2:7" x14ac:dyDescent="0.25">
      <c r="B132" s="48"/>
      <c r="C132" s="48"/>
      <c r="D132" s="48"/>
      <c r="E132" s="48"/>
    </row>
  </sheetData>
  <mergeCells count="10">
    <mergeCell ref="A12:G12"/>
    <mergeCell ref="A13:G13"/>
    <mergeCell ref="C130:D130"/>
    <mergeCell ref="C131:D131"/>
    <mergeCell ref="C118:E118"/>
    <mergeCell ref="C119:E119"/>
    <mergeCell ref="C120:E120"/>
    <mergeCell ref="C121:E121"/>
    <mergeCell ref="C122:E122"/>
    <mergeCell ref="C123:E123"/>
  </mergeCells>
  <pageMargins left="0.7" right="0.7" top="0.75" bottom="0.75" header="0.3" footer="0.3"/>
  <pageSetup scale="66" orientation="portrait" r:id="rId1"/>
  <rowBreaks count="2" manualBreakCount="2">
    <brk id="65" max="6" man="1"/>
    <brk id="12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 2</vt:lpstr>
      <vt:lpstr>'PRESUP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Dir-Administrativo</cp:lastModifiedBy>
  <cp:lastPrinted>2022-09-14T16:00:22Z</cp:lastPrinted>
  <dcterms:created xsi:type="dcterms:W3CDTF">2022-06-08T13:14:58Z</dcterms:created>
  <dcterms:modified xsi:type="dcterms:W3CDTF">2022-10-17T12:31:29Z</dcterms:modified>
</cp:coreProperties>
</file>