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-Administrativo\Desktop\OBRAS PARA CP\AMB-CCC-CP-2022-0009\LOTES DE OBRAS CP\LOTE 10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H102" i="1"/>
  <c r="C69" i="1"/>
  <c r="C58" i="1"/>
  <c r="C51" i="1"/>
  <c r="C43" i="1"/>
  <c r="C33" i="1"/>
  <c r="I83" i="1"/>
  <c r="I51" i="1" l="1"/>
  <c r="I92" i="1"/>
  <c r="I43" i="1"/>
  <c r="I33" i="1"/>
  <c r="I58" i="1"/>
  <c r="I69" i="1"/>
  <c r="I94" i="1" l="1"/>
  <c r="I96" i="1" s="1"/>
  <c r="I99" i="1" l="1"/>
  <c r="I98" i="1"/>
  <c r="I97" i="1"/>
  <c r="I101" i="1"/>
  <c r="I103" i="1" s="1"/>
  <c r="I100" i="1"/>
  <c r="I104" i="1" l="1"/>
</calcChain>
</file>

<file path=xl/sharedStrings.xml><?xml version="1.0" encoding="utf-8"?>
<sst xmlns="http://schemas.openxmlformats.org/spreadsheetml/2006/main" count="251" uniqueCount="126">
  <si>
    <t>No.</t>
  </si>
  <si>
    <t>DESCRIPCION</t>
  </si>
  <si>
    <t>CANTIDAD</t>
  </si>
  <si>
    <t>UNIDAD</t>
  </si>
  <si>
    <t>P.U.</t>
  </si>
  <si>
    <t>SUB-TOTAL</t>
  </si>
  <si>
    <t>TOTAL</t>
  </si>
  <si>
    <t>M2</t>
  </si>
  <si>
    <t>ML</t>
  </si>
  <si>
    <t>SEGUROS Y FIANZAS</t>
  </si>
  <si>
    <t>TRANSPORTE</t>
  </si>
  <si>
    <t>PENSIONES Y JUBILACIONES</t>
  </si>
  <si>
    <t>CODIA</t>
  </si>
  <si>
    <t>GASTOS ADMINISTRATIVOS</t>
  </si>
  <si>
    <t>SUP. Y DIRECCIÓN.</t>
  </si>
  <si>
    <t>ITBS</t>
  </si>
  <si>
    <t xml:space="preserve"> TOTAL GENERAL</t>
  </si>
  <si>
    <t>C/ Sánchez, Esq., Mella, Baní, Provincia Peravia, Tel.: 809-346-4300 Ext: 302</t>
  </si>
  <si>
    <t>E-MAIL: INFO@BANI.GOB.DO - WEB: AYUNTAMIENTOBANI.GOB.DO</t>
  </si>
  <si>
    <t>OBRA:</t>
  </si>
  <si>
    <t>SECTOR:</t>
  </si>
  <si>
    <t>FECHA:</t>
  </si>
  <si>
    <t>SEPTIEMBRE 2022</t>
  </si>
  <si>
    <t>REF.</t>
  </si>
  <si>
    <t>MEDIDAS</t>
  </si>
  <si>
    <t>SEÑALIZACION VIAL: HORIZONTAL Y VERTICAL</t>
  </si>
  <si>
    <t>POLIGONO CENTRAL DE CIRCULACION PROV. DE BANI, RD.</t>
  </si>
  <si>
    <r>
      <t xml:space="preserve">SEÑALES VERTICALES: </t>
    </r>
    <r>
      <rPr>
        <sz val="11"/>
        <color theme="1"/>
        <rFont val="Calibri"/>
        <family val="2"/>
        <scheme val="minor"/>
      </rPr>
      <t>Vinil reflectivo Gl.</t>
    </r>
  </si>
  <si>
    <t>Calle Máximo Gómez</t>
  </si>
  <si>
    <t>24"x6"</t>
  </si>
  <si>
    <t>Calle Presidente Billini</t>
  </si>
  <si>
    <t>X</t>
  </si>
  <si>
    <t>Y</t>
  </si>
  <si>
    <t>Ud.</t>
  </si>
  <si>
    <t>Calle Alejandro Acosta</t>
  </si>
  <si>
    <t>Calle Gaston F. Deligne</t>
  </si>
  <si>
    <t>Calle Canela Mota</t>
  </si>
  <si>
    <t>Calle Restauración</t>
  </si>
  <si>
    <t>Calle Joaquin S. Inchaústegui</t>
  </si>
  <si>
    <t>Calle Nuestra Señora de Reglas</t>
  </si>
  <si>
    <t>Calle Duarte</t>
  </si>
  <si>
    <t>Calle Mella</t>
  </si>
  <si>
    <t>Calle Santomé</t>
  </si>
  <si>
    <t>Calle Duvergé</t>
  </si>
  <si>
    <t>Calle Nicolás Heredia</t>
  </si>
  <si>
    <t>Calle 27 de Febrero</t>
  </si>
  <si>
    <t>Calle Sanchez</t>
  </si>
  <si>
    <t>Calle José A. Miniño</t>
  </si>
  <si>
    <t>Calle Juan Caballero</t>
  </si>
  <si>
    <r>
      <t xml:space="preserve">SEÑALES INFORMATIVAS: </t>
    </r>
    <r>
      <rPr>
        <sz val="11"/>
        <rFont val="Calibri"/>
        <family val="2"/>
        <scheme val="minor"/>
      </rPr>
      <t>Vinil Reflectivo Gl.</t>
    </r>
  </si>
  <si>
    <t>BRISAS DE GUAZUMA</t>
  </si>
  <si>
    <t>CANT.</t>
  </si>
  <si>
    <t>LAS AREPAS</t>
  </si>
  <si>
    <t>VILLA MAJEGA</t>
  </si>
  <si>
    <t>30 DE MAYO</t>
  </si>
  <si>
    <t>LOS CARLONES</t>
  </si>
  <si>
    <t>PALACIO MUNICIPAL/AYUNTAMIENTO</t>
  </si>
  <si>
    <t>URB. DON SERRET</t>
  </si>
  <si>
    <r>
      <t xml:space="preserve">SEÑALES PREVENTIVAS: </t>
    </r>
    <r>
      <rPr>
        <sz val="11"/>
        <rFont val="Calibri"/>
        <family val="2"/>
        <scheme val="minor"/>
      </rPr>
      <t>Vinil Reflectivo Gl.</t>
    </r>
  </si>
  <si>
    <t>ZONA ESCOLAR</t>
  </si>
  <si>
    <t>I-2</t>
  </si>
  <si>
    <t>I-1</t>
  </si>
  <si>
    <t>I-3</t>
  </si>
  <si>
    <t>I-4</t>
  </si>
  <si>
    <t>I-5</t>
  </si>
  <si>
    <t>I-6</t>
  </si>
  <si>
    <t>I-7</t>
  </si>
  <si>
    <t>CRUCE PEATONAL</t>
  </si>
  <si>
    <t>POLIOCIA ACOSTADO</t>
  </si>
  <si>
    <t>NIÑO JUGANDO</t>
  </si>
  <si>
    <t>DESPACIO</t>
  </si>
  <si>
    <t>P-28</t>
  </si>
  <si>
    <t>P-27</t>
  </si>
  <si>
    <t>P-15</t>
  </si>
  <si>
    <t>P-38</t>
  </si>
  <si>
    <t>24"x24"</t>
  </si>
  <si>
    <t>24"x8"</t>
  </si>
  <si>
    <t>48"x32"</t>
  </si>
  <si>
    <r>
      <t xml:space="preserve">SEÑALES de servicios: </t>
    </r>
    <r>
      <rPr>
        <sz val="11"/>
        <rFont val="Calibri"/>
        <family val="2"/>
        <scheme val="minor"/>
      </rPr>
      <t>Vinil Reflectivo Gl.</t>
    </r>
  </si>
  <si>
    <t>IGLESIA</t>
  </si>
  <si>
    <t>ZONA DEPORTIVA</t>
  </si>
  <si>
    <t>FUNERARIA MUNICIPAL</t>
  </si>
  <si>
    <t>CEMENTERIO</t>
  </si>
  <si>
    <r>
      <t xml:space="preserve">SEÑALES REGLAMENTARIAS: </t>
    </r>
    <r>
      <rPr>
        <sz val="11"/>
        <rFont val="Calibri"/>
        <family val="2"/>
        <scheme val="minor"/>
      </rPr>
      <t>Vinil Reflectivo Gl.</t>
    </r>
  </si>
  <si>
    <t>PARE</t>
  </si>
  <si>
    <t>NO ESTACIONE</t>
  </si>
  <si>
    <t>UNA VIA: DERECHA/IZQUIERDA</t>
  </si>
  <si>
    <t>DOBLE VIA</t>
  </si>
  <si>
    <t>NO PASAJEROS</t>
  </si>
  <si>
    <t>VELOCIDAD REDUCIDA A 100MTS</t>
  </si>
  <si>
    <t>CALLE SIN SALIDA</t>
  </si>
  <si>
    <t>VELOCIDAD MAX. 25 KPH</t>
  </si>
  <si>
    <t>R-1</t>
  </si>
  <si>
    <t>R-6</t>
  </si>
  <si>
    <t>R-28A/28E</t>
  </si>
  <si>
    <t>R-29</t>
  </si>
  <si>
    <t>R-26</t>
  </si>
  <si>
    <t>R-17</t>
  </si>
  <si>
    <t>R-38</t>
  </si>
  <si>
    <t>R-12</t>
  </si>
  <si>
    <t>16"x24"</t>
  </si>
  <si>
    <t>32"x12"</t>
  </si>
  <si>
    <t>PERFILES PARA SEÑAL S/POSTE</t>
  </si>
  <si>
    <t>Suministro Perfiles galv. 2X2x10"/terminado</t>
  </si>
  <si>
    <t>2"x2"</t>
  </si>
  <si>
    <r>
      <t xml:space="preserve">SEÑALES HORIZONTALES: </t>
    </r>
    <r>
      <rPr>
        <sz val="11"/>
        <rFont val="Calibri"/>
        <family val="2"/>
        <scheme val="minor"/>
      </rPr>
      <t>Pintura en frip-espacial p/tráfico</t>
    </r>
  </si>
  <si>
    <t>Linea central amarilla (Tramo doble vía)</t>
  </si>
  <si>
    <t>Lineas central blanca (tramo una via)</t>
  </si>
  <si>
    <t>CRUCE SENCILLOS/Vía secundaria</t>
  </si>
  <si>
    <t>CRUCE CEBRADO/Vía principal</t>
  </si>
  <si>
    <t>LINEA DE PARE</t>
  </si>
  <si>
    <t>FLECHAS SENCILLAS seguir derecho</t>
  </si>
  <si>
    <t>FLECHAS SENCILLAS de giro</t>
  </si>
  <si>
    <t>FLECHA DOBLE/derecha-izquierda</t>
  </si>
  <si>
    <t>a=10  cms</t>
  </si>
  <si>
    <t>a=15  cms</t>
  </si>
  <si>
    <t>a=60  cms</t>
  </si>
  <si>
    <t>L=2.50 mts</t>
  </si>
  <si>
    <t>L=3.00 mts</t>
  </si>
  <si>
    <r>
      <t xml:space="preserve">SEÑALES HORIZONTALES: </t>
    </r>
    <r>
      <rPr>
        <sz val="11"/>
        <rFont val="Calibri"/>
        <family val="2"/>
        <scheme val="minor"/>
      </rPr>
      <t>Pintura Termoplástica</t>
    </r>
  </si>
  <si>
    <t>LINEA CENTRAL AMARILLA /tramo doble via</t>
  </si>
  <si>
    <t>LINEA CENTRAL BLANCA/tramo una vía</t>
  </si>
  <si>
    <t>CRUCE CEBRADO/via principal (8)</t>
  </si>
  <si>
    <t>FLECHA DOBLE/derecha-Izquierda</t>
  </si>
  <si>
    <t>a=10 cms</t>
  </si>
  <si>
    <t>a=60 cms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</si>
</sst>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70C0"/>
      <name val="Calibri"/>
      <family val="2"/>
      <scheme val="min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wrapText="1"/>
    </xf>
    <xf numFmtId="43" fontId="0" fillId="0" borderId="6" xfId="1" applyFont="1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 wrapText="1"/>
    </xf>
    <xf numFmtId="43" fontId="0" fillId="0" borderId="6" xfId="1" applyFont="1" applyBorder="1" applyAlignment="1">
      <alignment horizontal="center"/>
    </xf>
    <xf numFmtId="0" fontId="0" fillId="0" borderId="6" xfId="0" applyBorder="1"/>
    <xf numFmtId="0" fontId="0" fillId="0" borderId="5" xfId="0" applyFill="1" applyBorder="1"/>
    <xf numFmtId="43" fontId="0" fillId="0" borderId="5" xfId="1" applyFont="1" applyBorder="1" applyAlignment="1">
      <alignment horizontal="center"/>
    </xf>
    <xf numFmtId="0" fontId="0" fillId="0" borderId="5" xfId="0" applyBorder="1"/>
    <xf numFmtId="43" fontId="0" fillId="0" borderId="6" xfId="1" applyFont="1" applyBorder="1"/>
    <xf numFmtId="0" fontId="5" fillId="0" borderId="6" xfId="0" applyFont="1" applyFill="1" applyBorder="1" applyAlignment="1">
      <alignment wrapText="1"/>
    </xf>
    <xf numFmtId="0" fontId="0" fillId="0" borderId="0" xfId="0" applyBorder="1"/>
    <xf numFmtId="43" fontId="0" fillId="0" borderId="0" xfId="1" applyFont="1" applyBorder="1" applyAlignment="1">
      <alignment horizontal="center"/>
    </xf>
    <xf numFmtId="43" fontId="0" fillId="0" borderId="0" xfId="1" applyFont="1" applyBorder="1"/>
    <xf numFmtId="43" fontId="0" fillId="0" borderId="0" xfId="0" applyNumberFormat="1" applyBorder="1"/>
    <xf numFmtId="0" fontId="6" fillId="2" borderId="1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Font="1" applyBorder="1"/>
    <xf numFmtId="0" fontId="0" fillId="0" borderId="6" xfId="0" applyFont="1" applyBorder="1" applyAlignment="1">
      <alignment horizontal="right"/>
    </xf>
    <xf numFmtId="0" fontId="0" fillId="0" borderId="6" xfId="0" applyFont="1" applyBorder="1"/>
    <xf numFmtId="0" fontId="0" fillId="0" borderId="6" xfId="0" applyFont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6" xfId="0" applyFont="1" applyFill="1" applyBorder="1"/>
    <xf numFmtId="0" fontId="0" fillId="0" borderId="6" xfId="0" applyFill="1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43" fontId="0" fillId="0" borderId="6" xfId="0" applyNumberFormat="1" applyBorder="1"/>
    <xf numFmtId="43" fontId="0" fillId="0" borderId="6" xfId="0" applyNumberFormat="1" applyFill="1" applyBorder="1"/>
    <xf numFmtId="0" fontId="0" fillId="0" borderId="5" xfId="0" applyFont="1" applyFill="1" applyBorder="1" applyAlignment="1"/>
    <xf numFmtId="43" fontId="0" fillId="0" borderId="6" xfId="1" applyFont="1" applyFill="1" applyBorder="1" applyAlignment="1">
      <alignment horizontal="center"/>
    </xf>
    <xf numFmtId="0" fontId="0" fillId="0" borderId="6" xfId="0" applyFont="1" applyFill="1" applyBorder="1" applyAlignment="1"/>
    <xf numFmtId="0" fontId="2" fillId="2" borderId="2" xfId="0" applyFont="1" applyFill="1" applyBorder="1"/>
    <xf numFmtId="0" fontId="7" fillId="0" borderId="0" xfId="0" applyFont="1" applyAlignment="1">
      <alignment horizontal="center"/>
    </xf>
    <xf numFmtId="0" fontId="8" fillId="0" borderId="6" xfId="0" applyFont="1" applyBorder="1"/>
    <xf numFmtId="0" fontId="9" fillId="0" borderId="6" xfId="0" applyFont="1" applyBorder="1"/>
    <xf numFmtId="10" fontId="10" fillId="0" borderId="6" xfId="0" applyNumberFormat="1" applyFont="1" applyBorder="1" applyAlignment="1">
      <alignment horizontal="center"/>
    </xf>
    <xf numFmtId="44" fontId="10" fillId="0" borderId="6" xfId="2" applyNumberFormat="1" applyFont="1" applyBorder="1"/>
    <xf numFmtId="0" fontId="0" fillId="0" borderId="0" xfId="0" applyAlignment="1">
      <alignment horizontal="center"/>
    </xf>
    <xf numFmtId="0" fontId="8" fillId="0" borderId="0" xfId="0" applyFont="1" applyBorder="1"/>
    <xf numFmtId="44" fontId="11" fillId="2" borderId="3" xfId="2" applyNumberFormat="1" applyFont="1" applyFill="1" applyBorder="1"/>
    <xf numFmtId="0" fontId="3" fillId="0" borderId="0" xfId="0" applyFont="1" applyFill="1" applyBorder="1" applyAlignment="1"/>
    <xf numFmtId="0" fontId="2" fillId="0" borderId="0" xfId="0" applyFont="1" applyBorder="1"/>
    <xf numFmtId="49" fontId="0" fillId="0" borderId="0" xfId="0" applyNumberFormat="1" applyBorder="1" applyAlignment="1">
      <alignment horizontal="left"/>
    </xf>
    <xf numFmtId="0" fontId="2" fillId="2" borderId="8" xfId="0" applyFont="1" applyFill="1" applyBorder="1"/>
    <xf numFmtId="0" fontId="6" fillId="2" borderId="8" xfId="0" applyFont="1" applyFill="1" applyBorder="1"/>
    <xf numFmtId="0" fontId="0" fillId="0" borderId="5" xfId="0" applyFont="1" applyFill="1" applyBorder="1" applyAlignment="1">
      <alignment horizontal="right"/>
    </xf>
    <xf numFmtId="164" fontId="0" fillId="0" borderId="6" xfId="1" applyNumberFormat="1" applyFont="1" applyFill="1" applyBorder="1"/>
    <xf numFmtId="0" fontId="13" fillId="0" borderId="6" xfId="0" applyFont="1" applyFill="1" applyBorder="1" applyAlignment="1">
      <alignment horizontal="center"/>
    </xf>
    <xf numFmtId="43" fontId="0" fillId="0" borderId="10" xfId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0" borderId="10" xfId="1" applyFont="1" applyBorder="1"/>
    <xf numFmtId="164" fontId="0" fillId="0" borderId="0" xfId="1" applyNumberFormat="1" applyFont="1" applyFill="1" applyBorder="1"/>
    <xf numFmtId="0" fontId="0" fillId="0" borderId="10" xfId="0" applyBorder="1"/>
    <xf numFmtId="43" fontId="0" fillId="0" borderId="9" xfId="1" applyFont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43" fontId="0" fillId="0" borderId="0" xfId="0" applyNumberFormat="1"/>
    <xf numFmtId="0" fontId="0" fillId="0" borderId="10" xfId="0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0" fillId="0" borderId="7" xfId="0" applyBorder="1"/>
    <xf numFmtId="0" fontId="5" fillId="0" borderId="7" xfId="0" applyFont="1" applyFill="1" applyBorder="1" applyAlignment="1">
      <alignment horizontal="right" wrapText="1"/>
    </xf>
    <xf numFmtId="0" fontId="2" fillId="2" borderId="13" xfId="0" applyFont="1" applyFill="1" applyBorder="1"/>
    <xf numFmtId="0" fontId="0" fillId="0" borderId="15" xfId="0" applyBorder="1"/>
    <xf numFmtId="0" fontId="2" fillId="2" borderId="13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43" fontId="0" fillId="0" borderId="7" xfId="0" applyNumberFormat="1" applyBorder="1"/>
    <xf numFmtId="164" fontId="0" fillId="2" borderId="4" xfId="0" applyNumberFormat="1" applyFill="1" applyBorder="1"/>
    <xf numFmtId="0" fontId="0" fillId="0" borderId="12" xfId="0" applyBorder="1"/>
    <xf numFmtId="0" fontId="0" fillId="0" borderId="16" xfId="0" applyFill="1" applyBorder="1"/>
    <xf numFmtId="0" fontId="0" fillId="0" borderId="17" xfId="0" applyBorder="1" applyAlignment="1">
      <alignment horizontal="right"/>
    </xf>
    <xf numFmtId="0" fontId="0" fillId="0" borderId="10" xfId="0" applyFill="1" applyBorder="1"/>
    <xf numFmtId="0" fontId="0" fillId="0" borderId="10" xfId="0" applyBorder="1" applyAlignment="1">
      <alignment horizontal="center"/>
    </xf>
    <xf numFmtId="43" fontId="0" fillId="0" borderId="10" xfId="1" applyFont="1" applyFill="1" applyBorder="1"/>
    <xf numFmtId="43" fontId="0" fillId="0" borderId="10" xfId="0" applyNumberFormat="1" applyFill="1" applyBorder="1"/>
    <xf numFmtId="0" fontId="0" fillId="0" borderId="17" xfId="0" applyBorder="1"/>
    <xf numFmtId="0" fontId="6" fillId="2" borderId="18" xfId="0" applyFont="1" applyFill="1" applyBorder="1"/>
    <xf numFmtId="0" fontId="6" fillId="2" borderId="8" xfId="0" applyFont="1" applyFill="1" applyBorder="1" applyAlignment="1">
      <alignment wrapText="1"/>
    </xf>
    <xf numFmtId="0" fontId="0" fillId="0" borderId="10" xfId="0" applyFont="1" applyFill="1" applyBorder="1" applyAlignment="1"/>
    <xf numFmtId="43" fontId="0" fillId="0" borderId="10" xfId="1" applyFont="1" applyFill="1" applyBorder="1" applyAlignment="1">
      <alignment horizontal="center"/>
    </xf>
    <xf numFmtId="164" fontId="2" fillId="2" borderId="3" xfId="0" applyNumberFormat="1" applyFont="1" applyFill="1" applyBorder="1"/>
    <xf numFmtId="0" fontId="0" fillId="0" borderId="0" xfId="0" applyBorder="1" applyAlignment="1">
      <alignment horizontal="left"/>
    </xf>
    <xf numFmtId="0" fontId="8" fillId="0" borderId="13" xfId="0" applyFont="1" applyBorder="1"/>
    <xf numFmtId="10" fontId="11" fillId="0" borderId="15" xfId="0" applyNumberFormat="1" applyFont="1" applyBorder="1" applyAlignment="1">
      <alignment horizontal="center"/>
    </xf>
    <xf numFmtId="44" fontId="11" fillId="0" borderId="19" xfId="2" applyNumberFormat="1" applyFont="1" applyBorder="1"/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28575</xdr:rowOff>
    </xdr:from>
    <xdr:to>
      <xdr:col>7</xdr:col>
      <xdr:colOff>379644</xdr:colOff>
      <xdr:row>8</xdr:row>
      <xdr:rowOff>114300</xdr:rowOff>
    </xdr:to>
    <xdr:pic>
      <xdr:nvPicPr>
        <xdr:cNvPr id="2" name="Imagen 1" descr="C:\Users\COMPUTOS\Desktop\TIMBRADOS DEPARTAMENTAALES\3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09" t="16613" r="4808" b="16457"/>
        <a:stretch/>
      </xdr:blipFill>
      <xdr:spPr bwMode="auto">
        <a:xfrm>
          <a:off x="990600" y="219075"/>
          <a:ext cx="6913794" cy="1419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09"/>
  <sheetViews>
    <sheetView tabSelected="1" view="pageBreakPreview" topLeftCell="A76" zoomScale="96" zoomScaleNormal="100" zoomScaleSheetLayoutView="96" workbookViewId="0">
      <selection activeCell="H28" sqref="H28"/>
    </sheetView>
  </sheetViews>
  <sheetFormatPr baseColWidth="10" defaultRowHeight="15" x14ac:dyDescent="0.25"/>
  <cols>
    <col min="2" max="2" width="44.28515625" bestFit="1" customWidth="1"/>
    <col min="8" max="8" width="13.140625" customWidth="1"/>
    <col min="9" max="9" width="18.140625" customWidth="1"/>
  </cols>
  <sheetData>
    <row r="9" spans="1:11" ht="18.75" x14ac:dyDescent="0.3">
      <c r="A9" s="50"/>
      <c r="B9" s="50"/>
      <c r="C9" s="50"/>
      <c r="D9" s="50"/>
      <c r="E9" s="50"/>
      <c r="F9" s="50"/>
      <c r="G9" s="50"/>
      <c r="H9" s="50"/>
      <c r="I9" s="50"/>
    </row>
    <row r="10" spans="1:11" ht="18.75" x14ac:dyDescent="0.3">
      <c r="A10" s="51" t="s">
        <v>19</v>
      </c>
      <c r="B10" s="98" t="s">
        <v>25</v>
      </c>
      <c r="C10" s="98"/>
      <c r="D10" s="50"/>
      <c r="E10" s="50"/>
      <c r="F10" s="50"/>
      <c r="G10" s="50"/>
      <c r="H10" s="50"/>
      <c r="I10" s="50"/>
    </row>
    <row r="11" spans="1:11" ht="18.75" x14ac:dyDescent="0.3">
      <c r="A11" s="51" t="s">
        <v>20</v>
      </c>
      <c r="B11" s="98" t="s">
        <v>26</v>
      </c>
      <c r="C11" s="98"/>
      <c r="D11" s="21"/>
      <c r="E11" s="21"/>
      <c r="F11" s="21"/>
      <c r="G11" s="21"/>
      <c r="H11" s="50"/>
      <c r="I11" s="50"/>
      <c r="J11" s="50"/>
      <c r="K11" s="50"/>
    </row>
    <row r="12" spans="1:11" ht="15.75" thickBot="1" x14ac:dyDescent="0.3">
      <c r="A12" s="51" t="s">
        <v>21</v>
      </c>
      <c r="B12" s="52" t="s">
        <v>22</v>
      </c>
      <c r="C12" s="91"/>
    </row>
    <row r="13" spans="1:11" ht="16.5" thickBot="1" x14ac:dyDescent="0.3">
      <c r="A13" s="1" t="s">
        <v>0</v>
      </c>
      <c r="B13" s="2" t="s">
        <v>1</v>
      </c>
      <c r="C13" s="3" t="s">
        <v>2</v>
      </c>
      <c r="D13" s="2" t="s">
        <v>3</v>
      </c>
      <c r="E13" s="2" t="s">
        <v>23</v>
      </c>
      <c r="F13" s="2" t="s">
        <v>24</v>
      </c>
      <c r="G13" s="3" t="s">
        <v>4</v>
      </c>
      <c r="H13" s="2" t="s">
        <v>5</v>
      </c>
      <c r="I13" s="4" t="s">
        <v>6</v>
      </c>
    </row>
    <row r="14" spans="1:11" ht="15.75" thickBot="1" x14ac:dyDescent="0.3">
      <c r="A14" s="5"/>
      <c r="B14" s="5"/>
      <c r="C14" s="5"/>
      <c r="D14" s="5"/>
      <c r="E14" s="5"/>
      <c r="F14" s="5"/>
      <c r="G14" s="5"/>
      <c r="H14" s="5"/>
      <c r="I14" s="5"/>
    </row>
    <row r="15" spans="1:11" ht="15.75" thickBot="1" x14ac:dyDescent="0.3">
      <c r="A15" s="6">
        <v>1</v>
      </c>
      <c r="B15" s="53" t="s">
        <v>27</v>
      </c>
      <c r="C15" s="7"/>
      <c r="D15" s="7"/>
      <c r="E15" s="7"/>
      <c r="F15" s="7"/>
      <c r="G15" s="7"/>
      <c r="H15" s="7"/>
      <c r="I15" s="7"/>
    </row>
    <row r="16" spans="1:11" x14ac:dyDescent="0.25">
      <c r="A16" s="55">
        <v>1.01</v>
      </c>
      <c r="B16" s="8" t="s">
        <v>28</v>
      </c>
      <c r="C16" s="9">
        <v>16</v>
      </c>
      <c r="D16" s="10" t="s">
        <v>33</v>
      </c>
      <c r="E16" s="57" t="s">
        <v>31</v>
      </c>
      <c r="F16" s="10" t="s">
        <v>29</v>
      </c>
      <c r="G16" s="56"/>
      <c r="H16" s="56"/>
      <c r="I16" s="11"/>
    </row>
    <row r="17" spans="1:9" x14ac:dyDescent="0.25">
      <c r="A17" s="35">
        <v>1.02</v>
      </c>
      <c r="B17" s="13" t="s">
        <v>30</v>
      </c>
      <c r="C17" s="14">
        <v>13</v>
      </c>
      <c r="D17" s="10" t="s">
        <v>33</v>
      </c>
      <c r="E17" s="14" t="s">
        <v>31</v>
      </c>
      <c r="F17" s="10" t="s">
        <v>29</v>
      </c>
      <c r="G17" s="56"/>
      <c r="H17" s="56"/>
      <c r="I17" s="15"/>
    </row>
    <row r="18" spans="1:9" x14ac:dyDescent="0.25">
      <c r="A18" s="55">
        <v>1.03</v>
      </c>
      <c r="B18" s="16" t="s">
        <v>34</v>
      </c>
      <c r="C18" s="17">
        <v>4</v>
      </c>
      <c r="D18" s="10" t="s">
        <v>33</v>
      </c>
      <c r="E18" s="17" t="s">
        <v>32</v>
      </c>
      <c r="F18" s="10" t="s">
        <v>29</v>
      </c>
      <c r="G18" s="56"/>
      <c r="H18" s="56"/>
      <c r="I18" s="18"/>
    </row>
    <row r="19" spans="1:9" x14ac:dyDescent="0.25">
      <c r="A19" s="35">
        <v>1.04</v>
      </c>
      <c r="B19" s="15" t="s">
        <v>35</v>
      </c>
      <c r="C19" s="14">
        <v>6</v>
      </c>
      <c r="D19" s="10" t="s">
        <v>33</v>
      </c>
      <c r="E19" s="17" t="s">
        <v>32</v>
      </c>
      <c r="F19" s="10" t="s">
        <v>29</v>
      </c>
      <c r="G19" s="56"/>
      <c r="H19" s="56"/>
      <c r="I19" s="15"/>
    </row>
    <row r="20" spans="1:9" x14ac:dyDescent="0.25">
      <c r="A20" s="55">
        <v>1.05</v>
      </c>
      <c r="B20" s="15" t="s">
        <v>36</v>
      </c>
      <c r="C20" s="14">
        <v>5</v>
      </c>
      <c r="D20" s="10" t="s">
        <v>33</v>
      </c>
      <c r="E20" s="17" t="s">
        <v>32</v>
      </c>
      <c r="F20" s="10" t="s">
        <v>29</v>
      </c>
      <c r="G20" s="56"/>
      <c r="H20" s="56"/>
      <c r="I20" s="15"/>
    </row>
    <row r="21" spans="1:9" x14ac:dyDescent="0.25">
      <c r="A21" s="35">
        <v>1.06</v>
      </c>
      <c r="B21" s="15" t="s">
        <v>37</v>
      </c>
      <c r="C21" s="14">
        <v>4</v>
      </c>
      <c r="D21" s="10" t="s">
        <v>33</v>
      </c>
      <c r="E21" s="17" t="s">
        <v>32</v>
      </c>
      <c r="F21" s="10" t="s">
        <v>29</v>
      </c>
      <c r="G21" s="56"/>
      <c r="H21" s="56"/>
      <c r="I21" s="15"/>
    </row>
    <row r="22" spans="1:9" x14ac:dyDescent="0.25">
      <c r="A22" s="55">
        <v>1.07</v>
      </c>
      <c r="B22" s="11" t="s">
        <v>38</v>
      </c>
      <c r="C22" s="14">
        <v>4</v>
      </c>
      <c r="D22" s="10" t="s">
        <v>33</v>
      </c>
      <c r="E22" s="17" t="s">
        <v>32</v>
      </c>
      <c r="F22" s="10" t="s">
        <v>29</v>
      </c>
      <c r="G22" s="56"/>
      <c r="H22" s="56"/>
      <c r="I22" s="15"/>
    </row>
    <row r="23" spans="1:9" x14ac:dyDescent="0.25">
      <c r="A23" s="35">
        <v>1.08</v>
      </c>
      <c r="B23" s="20" t="s">
        <v>39</v>
      </c>
      <c r="C23" s="14">
        <v>4</v>
      </c>
      <c r="D23" s="10" t="s">
        <v>33</v>
      </c>
      <c r="E23" s="17" t="s">
        <v>32</v>
      </c>
      <c r="F23" s="10" t="s">
        <v>29</v>
      </c>
      <c r="G23" s="56"/>
      <c r="H23" s="56"/>
      <c r="I23" s="15"/>
    </row>
    <row r="24" spans="1:9" x14ac:dyDescent="0.25">
      <c r="A24" s="55">
        <v>1.0900000000000001</v>
      </c>
      <c r="B24" s="20" t="s">
        <v>40</v>
      </c>
      <c r="C24" s="14">
        <v>4</v>
      </c>
      <c r="D24" s="10" t="s">
        <v>33</v>
      </c>
      <c r="E24" s="17" t="s">
        <v>32</v>
      </c>
      <c r="F24" s="10" t="s">
        <v>29</v>
      </c>
      <c r="G24" s="56"/>
      <c r="H24" s="56"/>
      <c r="I24" s="15"/>
    </row>
    <row r="25" spans="1:9" x14ac:dyDescent="0.25">
      <c r="A25" s="35">
        <v>1.1000000000000001</v>
      </c>
      <c r="B25" s="20" t="s">
        <v>41</v>
      </c>
      <c r="C25" s="14">
        <v>4</v>
      </c>
      <c r="D25" s="10" t="s">
        <v>33</v>
      </c>
      <c r="E25" s="17" t="s">
        <v>32</v>
      </c>
      <c r="F25" s="10" t="s">
        <v>29</v>
      </c>
      <c r="G25" s="56"/>
      <c r="H25" s="56"/>
      <c r="I25" s="15"/>
    </row>
    <row r="26" spans="1:9" x14ac:dyDescent="0.25">
      <c r="A26" s="35">
        <v>1.1100000000000001</v>
      </c>
      <c r="B26" s="20" t="s">
        <v>42</v>
      </c>
      <c r="C26" s="14">
        <v>4</v>
      </c>
      <c r="D26" s="10" t="s">
        <v>33</v>
      </c>
      <c r="E26" s="17" t="s">
        <v>32</v>
      </c>
      <c r="F26" s="10" t="s">
        <v>29</v>
      </c>
      <c r="G26" s="56"/>
      <c r="H26" s="56"/>
      <c r="I26" s="15"/>
    </row>
    <row r="27" spans="1:9" x14ac:dyDescent="0.25">
      <c r="A27" s="55">
        <v>1.1200000000000001</v>
      </c>
      <c r="B27" s="20" t="s">
        <v>43</v>
      </c>
      <c r="C27" s="14">
        <v>5</v>
      </c>
      <c r="D27" s="10" t="s">
        <v>33</v>
      </c>
      <c r="E27" s="17" t="s">
        <v>32</v>
      </c>
      <c r="F27" s="10" t="s">
        <v>29</v>
      </c>
      <c r="G27" s="56"/>
      <c r="H27" s="56"/>
      <c r="I27" s="15"/>
    </row>
    <row r="28" spans="1:9" x14ac:dyDescent="0.25">
      <c r="A28" s="55">
        <v>1.1299999999999999</v>
      </c>
      <c r="B28" s="20" t="s">
        <v>44</v>
      </c>
      <c r="C28" s="14">
        <v>4</v>
      </c>
      <c r="D28" s="10" t="s">
        <v>33</v>
      </c>
      <c r="E28" s="17" t="s">
        <v>32</v>
      </c>
      <c r="F28" s="10" t="s">
        <v>29</v>
      </c>
      <c r="G28" s="56"/>
      <c r="H28" s="56"/>
      <c r="I28" s="15"/>
    </row>
    <row r="29" spans="1:9" x14ac:dyDescent="0.25">
      <c r="A29" s="35">
        <v>1.1399999999999999</v>
      </c>
      <c r="B29" s="65" t="s">
        <v>45</v>
      </c>
      <c r="C29" s="14">
        <v>15</v>
      </c>
      <c r="D29" s="10" t="s">
        <v>33</v>
      </c>
      <c r="E29" s="14" t="s">
        <v>31</v>
      </c>
      <c r="F29" s="10" t="s">
        <v>29</v>
      </c>
      <c r="G29" s="56"/>
      <c r="H29" s="56"/>
      <c r="I29" s="15"/>
    </row>
    <row r="30" spans="1:9" x14ac:dyDescent="0.25">
      <c r="A30" s="64">
        <v>1.1499999999999999</v>
      </c>
      <c r="B30" s="20" t="s">
        <v>46</v>
      </c>
      <c r="C30" s="63">
        <v>13</v>
      </c>
      <c r="D30" s="10" t="s">
        <v>33</v>
      </c>
      <c r="E30" s="14" t="s">
        <v>31</v>
      </c>
      <c r="F30" s="10" t="s">
        <v>29</v>
      </c>
      <c r="G30" s="56"/>
      <c r="H30" s="56"/>
      <c r="I30" s="15"/>
    </row>
    <row r="31" spans="1:9" x14ac:dyDescent="0.25">
      <c r="A31" s="55">
        <v>1.1599999999999999</v>
      </c>
      <c r="B31" s="66" t="s">
        <v>47</v>
      </c>
      <c r="C31" s="14">
        <v>2</v>
      </c>
      <c r="D31" s="10" t="s">
        <v>33</v>
      </c>
      <c r="E31" s="14" t="s">
        <v>31</v>
      </c>
      <c r="F31" s="10" t="s">
        <v>29</v>
      </c>
      <c r="G31" s="56"/>
      <c r="H31" s="56"/>
      <c r="I31" s="15"/>
    </row>
    <row r="32" spans="1:9" ht="15.75" thickBot="1" x14ac:dyDescent="0.3">
      <c r="A32" s="68">
        <v>1.17</v>
      </c>
      <c r="B32" s="65" t="s">
        <v>48</v>
      </c>
      <c r="C32" s="14">
        <v>5</v>
      </c>
      <c r="D32" s="10" t="s">
        <v>33</v>
      </c>
      <c r="E32" s="14" t="s">
        <v>32</v>
      </c>
      <c r="F32" s="10" t="s">
        <v>29</v>
      </c>
      <c r="G32" s="56"/>
      <c r="H32" s="56"/>
      <c r="I32" s="62"/>
    </row>
    <row r="33" spans="1:11" ht="15.75" thickBot="1" x14ac:dyDescent="0.3">
      <c r="A33" s="70"/>
      <c r="B33" s="71" t="s">
        <v>51</v>
      </c>
      <c r="C33" s="67">
        <f>C16+C17+C18+C19+C20+C21+C22+C24+C23+C25+C26+C27+C29+C28+C30+C31+C32</f>
        <v>112</v>
      </c>
      <c r="E33" s="21"/>
      <c r="F33" s="21"/>
      <c r="G33" s="61"/>
      <c r="H33" s="22"/>
      <c r="I33" s="77">
        <f>H16+H17+H18+H19+H20+H21+H22+H23+H24+H25+H26+H27+H28+H29+H30+H31+H32</f>
        <v>0</v>
      </c>
    </row>
    <row r="34" spans="1:11" ht="15.75" thickBot="1" x14ac:dyDescent="0.3">
      <c r="A34" s="21"/>
      <c r="B34" s="69"/>
      <c r="C34" s="67"/>
      <c r="E34" s="21"/>
      <c r="F34" s="21"/>
      <c r="G34" s="61"/>
      <c r="H34" s="22"/>
      <c r="I34" s="22"/>
    </row>
    <row r="35" spans="1:11" ht="15.75" thickBot="1" x14ac:dyDescent="0.3">
      <c r="A35" s="25">
        <v>2</v>
      </c>
      <c r="B35" s="54" t="s">
        <v>49</v>
      </c>
      <c r="C35" s="21"/>
      <c r="D35" s="21"/>
      <c r="E35" s="21"/>
      <c r="F35" s="21"/>
      <c r="G35" s="21"/>
      <c r="H35" s="21"/>
      <c r="I35" s="21"/>
    </row>
    <row r="36" spans="1:11" x14ac:dyDescent="0.25">
      <c r="A36" s="26">
        <v>2.0099999999999998</v>
      </c>
      <c r="B36" s="27" t="s">
        <v>50</v>
      </c>
      <c r="C36" s="19">
        <v>1</v>
      </c>
      <c r="D36" s="12" t="s">
        <v>33</v>
      </c>
      <c r="E36" s="12" t="s">
        <v>61</v>
      </c>
      <c r="F36" s="12" t="s">
        <v>77</v>
      </c>
      <c r="G36" s="56"/>
      <c r="H36" s="56"/>
      <c r="I36" s="15"/>
      <c r="K36" s="22"/>
    </row>
    <row r="37" spans="1:11" x14ac:dyDescent="0.25">
      <c r="A37" s="28">
        <v>2.02</v>
      </c>
      <c r="B37" s="29" t="s">
        <v>52</v>
      </c>
      <c r="C37" s="19">
        <v>1</v>
      </c>
      <c r="D37" s="12" t="s">
        <v>33</v>
      </c>
      <c r="E37" s="12" t="s">
        <v>60</v>
      </c>
      <c r="F37" s="12" t="s">
        <v>77</v>
      </c>
      <c r="G37" s="56"/>
      <c r="H37" s="56"/>
      <c r="I37" s="15"/>
    </row>
    <row r="38" spans="1:11" x14ac:dyDescent="0.25">
      <c r="A38" s="26">
        <v>2.0299999999999998</v>
      </c>
      <c r="B38" s="29" t="s">
        <v>53</v>
      </c>
      <c r="C38" s="19">
        <v>1</v>
      </c>
      <c r="D38" s="12" t="s">
        <v>33</v>
      </c>
      <c r="E38" s="12" t="s">
        <v>62</v>
      </c>
      <c r="F38" s="12" t="s">
        <v>77</v>
      </c>
      <c r="G38" s="56"/>
      <c r="H38" s="56"/>
      <c r="I38" s="15"/>
    </row>
    <row r="39" spans="1:11" x14ac:dyDescent="0.25">
      <c r="A39" s="28">
        <v>2.04</v>
      </c>
      <c r="B39" s="30" t="s">
        <v>54</v>
      </c>
      <c r="C39" s="19">
        <v>1</v>
      </c>
      <c r="D39" s="12" t="s">
        <v>33</v>
      </c>
      <c r="E39" s="12" t="s">
        <v>63</v>
      </c>
      <c r="F39" s="12" t="s">
        <v>77</v>
      </c>
      <c r="G39" s="56"/>
      <c r="H39" s="56"/>
      <c r="I39" s="15"/>
    </row>
    <row r="40" spans="1:11" x14ac:dyDescent="0.25">
      <c r="A40" s="26">
        <v>2.0499999999999998</v>
      </c>
      <c r="B40" s="31" t="s">
        <v>55</v>
      </c>
      <c r="C40" s="19">
        <v>1</v>
      </c>
      <c r="D40" s="12" t="s">
        <v>33</v>
      </c>
      <c r="E40" s="12" t="s">
        <v>64</v>
      </c>
      <c r="F40" s="12" t="s">
        <v>77</v>
      </c>
      <c r="G40" s="56"/>
      <c r="H40" s="56"/>
      <c r="I40" s="15"/>
    </row>
    <row r="41" spans="1:11" x14ac:dyDescent="0.25">
      <c r="A41" s="28">
        <v>2.06</v>
      </c>
      <c r="B41" s="32" t="s">
        <v>56</v>
      </c>
      <c r="C41" s="19">
        <v>2</v>
      </c>
      <c r="D41" s="12" t="s">
        <v>33</v>
      </c>
      <c r="E41" s="12" t="s">
        <v>65</v>
      </c>
      <c r="F41" s="12" t="s">
        <v>77</v>
      </c>
      <c r="G41" s="56"/>
      <c r="H41" s="56"/>
      <c r="I41" s="15"/>
    </row>
    <row r="42" spans="1:11" ht="15.75" thickBot="1" x14ac:dyDescent="0.3">
      <c r="A42" s="26">
        <v>2.0699999999999998</v>
      </c>
      <c r="B42" s="33" t="s">
        <v>57</v>
      </c>
      <c r="C42" s="14">
        <v>1</v>
      </c>
      <c r="D42" s="12" t="s">
        <v>33</v>
      </c>
      <c r="E42" s="12" t="s">
        <v>66</v>
      </c>
      <c r="F42" s="12" t="s">
        <v>77</v>
      </c>
      <c r="G42" s="56"/>
      <c r="H42" s="56"/>
      <c r="I42" s="15"/>
    </row>
    <row r="43" spans="1:11" ht="15.75" thickBot="1" x14ac:dyDescent="0.3">
      <c r="A43" s="75"/>
      <c r="B43" s="71" t="s">
        <v>51</v>
      </c>
      <c r="C43" s="22">
        <f>C36+C37+C38+C39+C40+C42+C41</f>
        <v>8</v>
      </c>
      <c r="D43" s="22"/>
      <c r="E43" s="22"/>
      <c r="F43" s="22"/>
      <c r="G43" s="22"/>
      <c r="H43" s="23"/>
      <c r="I43" s="77">
        <f>H36+H37+H38+H39+H40+H41+H42</f>
        <v>0</v>
      </c>
    </row>
    <row r="44" spans="1:11" ht="15.75" thickBot="1" x14ac:dyDescent="0.3">
      <c r="A44" s="73"/>
      <c r="B44" s="69"/>
      <c r="C44" s="22"/>
      <c r="D44" s="22"/>
      <c r="E44" s="22"/>
      <c r="F44" s="22"/>
      <c r="G44" s="22"/>
      <c r="H44" s="23"/>
      <c r="I44" s="23"/>
    </row>
    <row r="45" spans="1:11" ht="15.75" thickBot="1" x14ac:dyDescent="0.3">
      <c r="A45" s="74">
        <v>3</v>
      </c>
      <c r="B45" s="54" t="s">
        <v>58</v>
      </c>
      <c r="C45" s="21"/>
      <c r="D45" s="21"/>
      <c r="E45" s="21"/>
      <c r="F45" s="21"/>
      <c r="G45" s="21"/>
      <c r="H45" s="21"/>
      <c r="I45" s="21"/>
    </row>
    <row r="46" spans="1:11" ht="15.75" thickBot="1" x14ac:dyDescent="0.3">
      <c r="A46" s="34">
        <v>3.01</v>
      </c>
      <c r="B46" s="79" t="s">
        <v>59</v>
      </c>
      <c r="C46" s="14">
        <v>8</v>
      </c>
      <c r="D46" s="12" t="s">
        <v>33</v>
      </c>
      <c r="E46" s="14" t="s">
        <v>71</v>
      </c>
      <c r="F46" s="14" t="s">
        <v>75</v>
      </c>
      <c r="G46" s="56"/>
      <c r="H46" s="56"/>
      <c r="I46" s="15"/>
    </row>
    <row r="47" spans="1:11" x14ac:dyDescent="0.25">
      <c r="A47" s="35">
        <v>3.02</v>
      </c>
      <c r="B47" s="16" t="s">
        <v>67</v>
      </c>
      <c r="C47" s="14">
        <v>24</v>
      </c>
      <c r="D47" s="12" t="s">
        <v>33</v>
      </c>
      <c r="E47" s="14" t="s">
        <v>72</v>
      </c>
      <c r="F47" s="14" t="s">
        <v>75</v>
      </c>
      <c r="G47" s="56"/>
      <c r="H47" s="56"/>
      <c r="I47" s="15"/>
    </row>
    <row r="48" spans="1:11" x14ac:dyDescent="0.25">
      <c r="A48" s="35">
        <v>3.03</v>
      </c>
      <c r="B48" s="11" t="s">
        <v>68</v>
      </c>
      <c r="C48" s="14">
        <v>16</v>
      </c>
      <c r="D48" s="12" t="s">
        <v>33</v>
      </c>
      <c r="E48" s="14" t="s">
        <v>73</v>
      </c>
      <c r="F48" s="14" t="s">
        <v>75</v>
      </c>
      <c r="G48" s="56"/>
      <c r="H48" s="56"/>
      <c r="I48" s="15"/>
    </row>
    <row r="49" spans="1:9" x14ac:dyDescent="0.25">
      <c r="A49" s="35">
        <v>3.04</v>
      </c>
      <c r="B49" s="81" t="s">
        <v>70</v>
      </c>
      <c r="C49" s="19">
        <v>8</v>
      </c>
      <c r="D49" s="12" t="s">
        <v>33</v>
      </c>
      <c r="E49" s="14" t="s">
        <v>74</v>
      </c>
      <c r="F49" s="14" t="s">
        <v>76</v>
      </c>
      <c r="G49" s="56"/>
      <c r="H49" s="56"/>
      <c r="I49" s="36"/>
    </row>
    <row r="50" spans="1:9" ht="15.75" thickBot="1" x14ac:dyDescent="0.3">
      <c r="A50" s="80">
        <v>3.05</v>
      </c>
      <c r="B50" s="15" t="s">
        <v>69</v>
      </c>
      <c r="C50" s="19">
        <v>12</v>
      </c>
      <c r="D50" s="12" t="s">
        <v>33</v>
      </c>
      <c r="E50" s="14" t="s">
        <v>74</v>
      </c>
      <c r="F50" s="14" t="s">
        <v>75</v>
      </c>
      <c r="G50" s="56"/>
      <c r="H50" s="56"/>
      <c r="I50" s="36"/>
    </row>
    <row r="51" spans="1:9" ht="15.75" thickBot="1" x14ac:dyDescent="0.3">
      <c r="A51" s="70"/>
      <c r="B51" s="69" t="s">
        <v>51</v>
      </c>
      <c r="C51" s="76">
        <f>C50+C49+C48+C47+C46</f>
        <v>68</v>
      </c>
      <c r="D51" s="70"/>
      <c r="E51" s="70"/>
      <c r="F51" s="70"/>
      <c r="G51" s="70"/>
      <c r="H51" s="70"/>
      <c r="I51" s="77">
        <f>H46+H47+H48+H49+H50</f>
        <v>0</v>
      </c>
    </row>
    <row r="52" spans="1:9" ht="15.75" thickBot="1" x14ac:dyDescent="0.3">
      <c r="A52" s="73"/>
      <c r="B52" s="73"/>
      <c r="C52" s="21"/>
      <c r="D52" s="21"/>
      <c r="E52" s="21"/>
      <c r="F52" s="21"/>
      <c r="G52" s="21"/>
      <c r="H52" s="21"/>
      <c r="I52" s="24"/>
    </row>
    <row r="53" spans="1:9" ht="15.75" thickBot="1" x14ac:dyDescent="0.3">
      <c r="A53" s="72">
        <v>4</v>
      </c>
      <c r="B53" s="54" t="s">
        <v>78</v>
      </c>
      <c r="C53" s="21"/>
      <c r="D53" s="21"/>
      <c r="E53" s="21"/>
      <c r="F53" s="21"/>
      <c r="G53" s="21"/>
      <c r="H53" s="21"/>
      <c r="I53" s="21"/>
    </row>
    <row r="54" spans="1:9" x14ac:dyDescent="0.25">
      <c r="A54" s="18">
        <v>4.01</v>
      </c>
      <c r="B54" s="18" t="s">
        <v>79</v>
      </c>
      <c r="C54" s="19">
        <v>2</v>
      </c>
      <c r="D54" s="12" t="s">
        <v>33</v>
      </c>
      <c r="E54" s="14" t="s">
        <v>74</v>
      </c>
      <c r="F54" s="12" t="s">
        <v>77</v>
      </c>
      <c r="G54" s="56"/>
      <c r="H54" s="19"/>
      <c r="I54" s="15"/>
    </row>
    <row r="55" spans="1:9" x14ac:dyDescent="0.25">
      <c r="A55" s="18">
        <v>4.0199999999999996</v>
      </c>
      <c r="B55" s="11" t="s">
        <v>80</v>
      </c>
      <c r="C55" s="19">
        <v>2</v>
      </c>
      <c r="D55" s="12" t="s">
        <v>33</v>
      </c>
      <c r="E55" s="14" t="s">
        <v>74</v>
      </c>
      <c r="F55" s="12" t="s">
        <v>77</v>
      </c>
      <c r="G55" s="56"/>
      <c r="H55" s="19"/>
      <c r="I55" s="15"/>
    </row>
    <row r="56" spans="1:9" x14ac:dyDescent="0.25">
      <c r="A56" s="18">
        <v>4.03</v>
      </c>
      <c r="B56" s="15" t="s">
        <v>81</v>
      </c>
      <c r="C56" s="19">
        <v>1</v>
      </c>
      <c r="D56" s="12" t="s">
        <v>33</v>
      </c>
      <c r="E56" s="14" t="s">
        <v>74</v>
      </c>
      <c r="F56" s="12" t="s">
        <v>77</v>
      </c>
      <c r="G56" s="56"/>
      <c r="H56" s="19"/>
      <c r="I56" s="15"/>
    </row>
    <row r="57" spans="1:9" ht="15.75" thickBot="1" x14ac:dyDescent="0.3">
      <c r="A57" s="78">
        <v>4.04</v>
      </c>
      <c r="B57" s="15" t="s">
        <v>82</v>
      </c>
      <c r="C57" s="60">
        <v>1</v>
      </c>
      <c r="D57" s="82" t="s">
        <v>33</v>
      </c>
      <c r="E57" s="14" t="s">
        <v>74</v>
      </c>
      <c r="F57" s="12" t="s">
        <v>77</v>
      </c>
      <c r="G57" s="56"/>
      <c r="H57" s="60"/>
      <c r="I57" s="15"/>
    </row>
    <row r="58" spans="1:9" ht="15.75" thickBot="1" x14ac:dyDescent="0.3">
      <c r="A58" s="21"/>
      <c r="B58" s="69" t="s">
        <v>51</v>
      </c>
      <c r="C58" s="76">
        <f>C57+C56+C55+C54</f>
        <v>6</v>
      </c>
      <c r="D58" s="70"/>
      <c r="E58" s="70"/>
      <c r="F58" s="70"/>
      <c r="G58" s="70"/>
      <c r="H58" s="70"/>
      <c r="I58" s="77">
        <f>H55+H56+H57+H54</f>
        <v>0</v>
      </c>
    </row>
    <row r="59" spans="1:9" ht="15.75" thickBot="1" x14ac:dyDescent="0.3">
      <c r="A59" s="21"/>
      <c r="B59" s="69"/>
      <c r="C59" s="21"/>
      <c r="D59" s="21"/>
      <c r="E59" s="21"/>
      <c r="F59" s="21"/>
      <c r="G59" s="21"/>
      <c r="H59" s="21"/>
      <c r="I59" s="21"/>
    </row>
    <row r="60" spans="1:9" ht="15.75" thickBot="1" x14ac:dyDescent="0.3">
      <c r="A60" s="6">
        <v>5</v>
      </c>
      <c r="B60" s="54" t="s">
        <v>83</v>
      </c>
      <c r="C60" s="21"/>
      <c r="D60" s="21"/>
      <c r="E60" s="21"/>
      <c r="F60" s="21"/>
      <c r="G60" s="21"/>
      <c r="H60" s="21"/>
      <c r="I60" s="21"/>
    </row>
    <row r="61" spans="1:9" x14ac:dyDescent="0.25">
      <c r="A61" s="18">
        <v>5.01</v>
      </c>
      <c r="B61" s="18" t="s">
        <v>84</v>
      </c>
      <c r="C61" s="9">
        <v>52</v>
      </c>
      <c r="D61" s="12" t="s">
        <v>33</v>
      </c>
      <c r="E61" s="12" t="s">
        <v>92</v>
      </c>
      <c r="F61" s="14" t="s">
        <v>75</v>
      </c>
      <c r="G61" s="19"/>
      <c r="H61" s="37"/>
      <c r="I61" s="15"/>
    </row>
    <row r="62" spans="1:9" x14ac:dyDescent="0.25">
      <c r="A62" s="15">
        <v>5.0199999999999996</v>
      </c>
      <c r="B62" s="15" t="s">
        <v>85</v>
      </c>
      <c r="C62" s="19">
        <v>10</v>
      </c>
      <c r="D62" s="12" t="s">
        <v>33</v>
      </c>
      <c r="E62" s="12" t="s">
        <v>93</v>
      </c>
      <c r="F62" s="14" t="s">
        <v>100</v>
      </c>
      <c r="G62" s="19"/>
      <c r="H62" s="36"/>
      <c r="I62" s="15"/>
    </row>
    <row r="63" spans="1:9" x14ac:dyDescent="0.25">
      <c r="A63" s="18">
        <v>5.03</v>
      </c>
      <c r="B63" s="33" t="s">
        <v>86</v>
      </c>
      <c r="C63" s="9">
        <v>12</v>
      </c>
      <c r="D63" s="12" t="s">
        <v>33</v>
      </c>
      <c r="E63" s="10" t="s">
        <v>94</v>
      </c>
      <c r="F63" s="14" t="s">
        <v>101</v>
      </c>
      <c r="G63" s="9"/>
      <c r="H63" s="37"/>
      <c r="I63" s="15"/>
    </row>
    <row r="64" spans="1:9" x14ac:dyDescent="0.25">
      <c r="A64" s="15">
        <v>5.04</v>
      </c>
      <c r="B64" s="11" t="s">
        <v>87</v>
      </c>
      <c r="C64" s="9">
        <v>6</v>
      </c>
      <c r="D64" s="12" t="s">
        <v>33</v>
      </c>
      <c r="E64" s="10" t="s">
        <v>95</v>
      </c>
      <c r="F64" s="14" t="s">
        <v>101</v>
      </c>
      <c r="G64" s="9"/>
      <c r="H64" s="37"/>
      <c r="I64" s="15"/>
    </row>
    <row r="65" spans="1:9" x14ac:dyDescent="0.25">
      <c r="A65" s="18">
        <v>5.05</v>
      </c>
      <c r="B65" s="11" t="s">
        <v>88</v>
      </c>
      <c r="C65" s="9">
        <v>6</v>
      </c>
      <c r="D65" s="12" t="s">
        <v>33</v>
      </c>
      <c r="E65" s="10" t="s">
        <v>96</v>
      </c>
      <c r="F65" s="14" t="s">
        <v>100</v>
      </c>
      <c r="G65" s="19"/>
      <c r="H65" s="37"/>
      <c r="I65" s="15"/>
    </row>
    <row r="66" spans="1:9" x14ac:dyDescent="0.25">
      <c r="A66" s="15">
        <v>5.0599999999999996</v>
      </c>
      <c r="B66" s="11" t="s">
        <v>89</v>
      </c>
      <c r="C66" s="9">
        <v>4</v>
      </c>
      <c r="D66" s="12" t="s">
        <v>33</v>
      </c>
      <c r="E66" s="10" t="s">
        <v>97</v>
      </c>
      <c r="F66" s="14" t="s">
        <v>100</v>
      </c>
      <c r="G66" s="19"/>
      <c r="H66" s="37"/>
      <c r="I66" s="15"/>
    </row>
    <row r="67" spans="1:9" x14ac:dyDescent="0.25">
      <c r="A67" s="18">
        <v>5.07</v>
      </c>
      <c r="B67" s="11" t="s">
        <v>90</v>
      </c>
      <c r="C67" s="9">
        <v>4</v>
      </c>
      <c r="D67" s="12" t="s">
        <v>33</v>
      </c>
      <c r="E67" s="10" t="s">
        <v>98</v>
      </c>
      <c r="F67" s="14" t="s">
        <v>100</v>
      </c>
      <c r="G67" s="19"/>
      <c r="H67" s="37"/>
      <c r="I67" s="15"/>
    </row>
    <row r="68" spans="1:9" ht="15.75" thickBot="1" x14ac:dyDescent="0.3">
      <c r="A68" s="15">
        <v>5.08</v>
      </c>
      <c r="B68" s="33" t="s">
        <v>91</v>
      </c>
      <c r="C68" s="83">
        <v>12</v>
      </c>
      <c r="D68" s="82" t="s">
        <v>33</v>
      </c>
      <c r="E68" s="59" t="s">
        <v>99</v>
      </c>
      <c r="F68" s="14" t="s">
        <v>100</v>
      </c>
      <c r="G68" s="19"/>
      <c r="H68" s="84"/>
      <c r="I68" s="15"/>
    </row>
    <row r="69" spans="1:9" ht="15.75" thickBot="1" x14ac:dyDescent="0.3">
      <c r="B69" s="69" t="s">
        <v>51</v>
      </c>
      <c r="C69" s="76">
        <f>+C68+C67+C66+C65+C64+C63+C62+C61</f>
        <v>106</v>
      </c>
      <c r="D69" s="70"/>
      <c r="E69" s="70"/>
      <c r="F69" s="70"/>
      <c r="G69" s="70"/>
      <c r="H69" s="70"/>
      <c r="I69" s="77">
        <f>H62+H63+H64+H65+H66+H67+H68+H61</f>
        <v>0</v>
      </c>
    </row>
    <row r="70" spans="1:9" ht="15.75" thickBot="1" x14ac:dyDescent="0.3">
      <c r="A70" s="21"/>
      <c r="B70" s="73"/>
      <c r="C70" s="21"/>
      <c r="D70" s="21"/>
      <c r="E70" s="21"/>
      <c r="F70" s="21"/>
      <c r="G70" s="21"/>
    </row>
    <row r="71" spans="1:9" ht="15.75" thickBot="1" x14ac:dyDescent="0.3">
      <c r="A71" s="6">
        <v>6</v>
      </c>
      <c r="B71" s="86" t="s">
        <v>102</v>
      </c>
    </row>
    <row r="72" spans="1:9" ht="15.75" thickBot="1" x14ac:dyDescent="0.3">
      <c r="A72" s="15">
        <v>6.01</v>
      </c>
      <c r="B72" s="29" t="s">
        <v>103</v>
      </c>
      <c r="C72" s="60">
        <v>24</v>
      </c>
      <c r="D72" s="82" t="s">
        <v>33</v>
      </c>
      <c r="E72" s="58"/>
      <c r="F72" s="58" t="s">
        <v>104</v>
      </c>
      <c r="G72" s="60"/>
      <c r="H72" s="60"/>
      <c r="I72" s="15"/>
    </row>
    <row r="73" spans="1:9" ht="15.75" thickBot="1" x14ac:dyDescent="0.3">
      <c r="A73" s="85"/>
      <c r="B73" s="69"/>
      <c r="C73" s="76"/>
      <c r="D73" s="70"/>
      <c r="E73" s="70"/>
      <c r="F73" s="70"/>
      <c r="G73" s="70"/>
      <c r="H73" s="70"/>
      <c r="I73" s="77">
        <f>H72</f>
        <v>0</v>
      </c>
    </row>
    <row r="74" spans="1:9" ht="30.75" thickBot="1" x14ac:dyDescent="0.3">
      <c r="A74" s="6">
        <v>7</v>
      </c>
      <c r="B74" s="87" t="s">
        <v>105</v>
      </c>
      <c r="C74" s="7"/>
      <c r="D74" s="7"/>
      <c r="E74" s="7"/>
      <c r="F74" s="7"/>
      <c r="G74" s="7"/>
      <c r="H74" s="7"/>
      <c r="I74" s="7"/>
    </row>
    <row r="75" spans="1:9" x14ac:dyDescent="0.25">
      <c r="A75" s="38">
        <v>7.01</v>
      </c>
      <c r="B75" s="16" t="s">
        <v>106</v>
      </c>
      <c r="C75" s="39">
        <v>525</v>
      </c>
      <c r="D75" s="39" t="s">
        <v>8</v>
      </c>
      <c r="E75" s="39"/>
      <c r="F75" s="39" t="s">
        <v>114</v>
      </c>
      <c r="G75" s="39"/>
      <c r="H75" s="39"/>
      <c r="I75" s="11"/>
    </row>
    <row r="76" spans="1:9" x14ac:dyDescent="0.25">
      <c r="A76" s="40">
        <v>7.02</v>
      </c>
      <c r="B76" s="11" t="s">
        <v>107</v>
      </c>
      <c r="C76" s="39">
        <v>1037.5</v>
      </c>
      <c r="D76" s="39" t="s">
        <v>8</v>
      </c>
      <c r="E76" s="39"/>
      <c r="F76" s="39" t="s">
        <v>114</v>
      </c>
      <c r="G76" s="39"/>
      <c r="H76" s="39"/>
      <c r="I76" s="11"/>
    </row>
    <row r="77" spans="1:9" x14ac:dyDescent="0.25">
      <c r="A77" s="38">
        <v>7.03</v>
      </c>
      <c r="B77" s="11" t="s">
        <v>108</v>
      </c>
      <c r="C77" s="39">
        <v>672</v>
      </c>
      <c r="D77" s="39" t="s">
        <v>8</v>
      </c>
      <c r="E77" s="39"/>
      <c r="F77" s="39" t="s">
        <v>115</v>
      </c>
      <c r="G77" s="39"/>
      <c r="H77" s="39"/>
      <c r="I77" s="11"/>
    </row>
    <row r="78" spans="1:9" x14ac:dyDescent="0.25">
      <c r="A78" s="40">
        <v>7.04</v>
      </c>
      <c r="B78" s="11" t="s">
        <v>109</v>
      </c>
      <c r="C78" s="39">
        <v>40</v>
      </c>
      <c r="D78" s="39" t="s">
        <v>7</v>
      </c>
      <c r="E78" s="39"/>
      <c r="F78" s="39" t="s">
        <v>116</v>
      </c>
      <c r="G78" s="39"/>
      <c r="H78" s="39"/>
      <c r="I78" s="11"/>
    </row>
    <row r="79" spans="1:9" x14ac:dyDescent="0.25">
      <c r="A79" s="38">
        <v>7.05</v>
      </c>
      <c r="B79" s="11" t="s">
        <v>110</v>
      </c>
      <c r="C79" s="39">
        <v>12</v>
      </c>
      <c r="D79" s="39" t="s">
        <v>7</v>
      </c>
      <c r="E79" s="39"/>
      <c r="F79" s="39" t="s">
        <v>116</v>
      </c>
      <c r="G79" s="39"/>
      <c r="H79" s="39"/>
      <c r="I79" s="11"/>
    </row>
    <row r="80" spans="1:9" x14ac:dyDescent="0.25">
      <c r="A80" s="40">
        <v>7.06</v>
      </c>
      <c r="B80" s="11" t="s">
        <v>111</v>
      </c>
      <c r="C80" s="39">
        <v>24</v>
      </c>
      <c r="D80" s="39" t="s">
        <v>33</v>
      </c>
      <c r="E80" s="39"/>
      <c r="F80" s="39" t="s">
        <v>117</v>
      </c>
      <c r="G80" s="39"/>
      <c r="H80" s="9"/>
      <c r="I80" s="11"/>
    </row>
    <row r="81" spans="1:9" x14ac:dyDescent="0.25">
      <c r="A81" s="38">
        <v>7.07</v>
      </c>
      <c r="B81" s="11" t="s">
        <v>112</v>
      </c>
      <c r="C81" s="39">
        <v>16</v>
      </c>
      <c r="D81" s="39" t="s">
        <v>33</v>
      </c>
      <c r="E81" s="39"/>
      <c r="F81" s="39" t="s">
        <v>117</v>
      </c>
      <c r="G81" s="39"/>
      <c r="H81" s="39"/>
      <c r="I81" s="11"/>
    </row>
    <row r="82" spans="1:9" ht="15.75" thickBot="1" x14ac:dyDescent="0.3">
      <c r="A82" s="88">
        <v>7.08</v>
      </c>
      <c r="B82" s="81" t="s">
        <v>113</v>
      </c>
      <c r="C82" s="89">
        <v>14</v>
      </c>
      <c r="D82" s="89" t="s">
        <v>33</v>
      </c>
      <c r="E82" s="89"/>
      <c r="F82" s="39" t="s">
        <v>118</v>
      </c>
      <c r="G82" s="89"/>
      <c r="H82" s="83"/>
      <c r="I82" s="11"/>
    </row>
    <row r="83" spans="1:9" ht="15.75" thickBot="1" x14ac:dyDescent="0.3">
      <c r="A83" s="70"/>
      <c r="B83" s="70"/>
      <c r="C83" s="70"/>
      <c r="D83" s="70"/>
      <c r="E83" s="70"/>
      <c r="F83" s="70"/>
      <c r="G83" s="70"/>
      <c r="H83" s="70"/>
      <c r="I83" s="77">
        <f>H75+H76+H77+H78+H79+H80+H82+H81</f>
        <v>0</v>
      </c>
    </row>
    <row r="84" spans="1:9" ht="15.75" thickBot="1" x14ac:dyDescent="0.3">
      <c r="A84" s="6">
        <v>8</v>
      </c>
      <c r="B84" s="87" t="s">
        <v>119</v>
      </c>
      <c r="C84" s="7"/>
      <c r="D84" s="7"/>
      <c r="E84" s="7"/>
      <c r="F84" s="7"/>
      <c r="G84" s="7"/>
      <c r="H84" s="7"/>
      <c r="I84" s="7"/>
    </row>
    <row r="85" spans="1:9" x14ac:dyDescent="0.25">
      <c r="A85" s="38">
        <v>8.01</v>
      </c>
      <c r="B85" s="16" t="s">
        <v>120</v>
      </c>
      <c r="C85" s="39">
        <v>650</v>
      </c>
      <c r="D85" s="39" t="s">
        <v>8</v>
      </c>
      <c r="E85" s="39"/>
      <c r="F85" s="39" t="s">
        <v>124</v>
      </c>
      <c r="G85" s="39"/>
      <c r="H85" s="39"/>
      <c r="I85" s="11"/>
    </row>
    <row r="86" spans="1:9" x14ac:dyDescent="0.25">
      <c r="A86" s="40">
        <v>8.02</v>
      </c>
      <c r="B86" s="11" t="s">
        <v>121</v>
      </c>
      <c r="C86" s="39">
        <v>450</v>
      </c>
      <c r="D86" s="39" t="s">
        <v>8</v>
      </c>
      <c r="E86" s="39"/>
      <c r="F86" s="39" t="s">
        <v>124</v>
      </c>
      <c r="G86" s="39"/>
      <c r="H86" s="39"/>
      <c r="I86" s="11"/>
    </row>
    <row r="87" spans="1:9" x14ac:dyDescent="0.25">
      <c r="A87" s="38">
        <v>8.0299999999999994</v>
      </c>
      <c r="B87" s="11" t="s">
        <v>122</v>
      </c>
      <c r="C87" s="39">
        <v>48</v>
      </c>
      <c r="D87" s="39" t="s">
        <v>7</v>
      </c>
      <c r="E87" s="39"/>
      <c r="F87" s="39" t="s">
        <v>125</v>
      </c>
      <c r="G87" s="39"/>
      <c r="H87" s="39"/>
      <c r="I87" s="11"/>
    </row>
    <row r="88" spans="1:9" x14ac:dyDescent="0.25">
      <c r="A88" s="40">
        <v>8.0399999999999991</v>
      </c>
      <c r="B88" s="11" t="s">
        <v>110</v>
      </c>
      <c r="C88" s="39">
        <v>22</v>
      </c>
      <c r="D88" s="39" t="s">
        <v>7</v>
      </c>
      <c r="E88" s="39"/>
      <c r="F88" s="39" t="s">
        <v>125</v>
      </c>
      <c r="G88" s="39"/>
      <c r="H88" s="39"/>
      <c r="I88" s="11"/>
    </row>
    <row r="89" spans="1:9" x14ac:dyDescent="0.25">
      <c r="A89" s="38">
        <v>8.0500000000000007</v>
      </c>
      <c r="B89" s="11" t="s">
        <v>111</v>
      </c>
      <c r="C89" s="39">
        <v>8</v>
      </c>
      <c r="D89" s="89" t="s">
        <v>33</v>
      </c>
      <c r="E89" s="39"/>
      <c r="F89" s="39" t="s">
        <v>117</v>
      </c>
      <c r="G89" s="39"/>
      <c r="H89" s="39"/>
      <c r="I89" s="11"/>
    </row>
    <row r="90" spans="1:9" x14ac:dyDescent="0.25">
      <c r="A90" s="40">
        <v>8.06</v>
      </c>
      <c r="B90" s="11" t="s">
        <v>112</v>
      </c>
      <c r="C90" s="39">
        <v>4</v>
      </c>
      <c r="D90" s="89" t="s">
        <v>33</v>
      </c>
      <c r="E90" s="39"/>
      <c r="F90" s="39" t="s">
        <v>117</v>
      </c>
      <c r="G90" s="39"/>
      <c r="H90" s="9"/>
      <c r="I90" s="11"/>
    </row>
    <row r="91" spans="1:9" ht="15.75" thickBot="1" x14ac:dyDescent="0.3">
      <c r="A91" s="38">
        <v>8.07</v>
      </c>
      <c r="B91" s="81" t="s">
        <v>123</v>
      </c>
      <c r="C91" s="39">
        <v>8</v>
      </c>
      <c r="D91" s="89" t="s">
        <v>33</v>
      </c>
      <c r="E91" s="39"/>
      <c r="F91" s="39" t="s">
        <v>118</v>
      </c>
      <c r="G91" s="39"/>
      <c r="H91" s="9"/>
      <c r="I91" s="11"/>
    </row>
    <row r="92" spans="1:9" ht="15.75" thickBot="1" x14ac:dyDescent="0.3">
      <c r="A92" s="15"/>
      <c r="B92" s="15"/>
      <c r="C92" s="15"/>
      <c r="D92" s="15"/>
      <c r="E92" s="15"/>
      <c r="F92" s="39"/>
      <c r="G92" s="15"/>
      <c r="H92" s="15"/>
      <c r="I92" s="77">
        <f>H85+H86+H87+H88+H89+H90+H91</f>
        <v>0</v>
      </c>
    </row>
    <row r="93" spans="1:9" ht="15.75" thickBot="1" x14ac:dyDescent="0.3">
      <c r="A93" s="21"/>
      <c r="B93" s="21"/>
      <c r="C93" s="21"/>
      <c r="D93" s="21"/>
      <c r="E93" s="21"/>
      <c r="F93" s="21"/>
      <c r="G93" s="21"/>
      <c r="H93" s="21"/>
    </row>
    <row r="94" spans="1:9" ht="15.75" thickBot="1" x14ac:dyDescent="0.3">
      <c r="G94" s="6" t="s">
        <v>5</v>
      </c>
      <c r="H94" s="41"/>
      <c r="I94" s="90">
        <f>I83+I73+I69+I58+I51+I43+I33+I92</f>
        <v>0</v>
      </c>
    </row>
    <row r="96" spans="1:9" x14ac:dyDescent="0.25">
      <c r="B96" s="42"/>
      <c r="D96" s="43" t="s">
        <v>9</v>
      </c>
      <c r="E96" s="43"/>
      <c r="F96" s="43"/>
      <c r="G96" s="44"/>
      <c r="H96" s="45">
        <v>3.5000000000000003E-2</v>
      </c>
      <c r="I96" s="46">
        <f>+I94*H96</f>
        <v>0</v>
      </c>
    </row>
    <row r="97" spans="2:9" x14ac:dyDescent="0.25">
      <c r="B97" s="47"/>
      <c r="D97" s="43" t="s">
        <v>10</v>
      </c>
      <c r="E97" s="43"/>
      <c r="F97" s="43"/>
      <c r="G97" s="44"/>
      <c r="H97" s="45">
        <v>0.02</v>
      </c>
      <c r="I97" s="46">
        <f>+I94*H97</f>
        <v>0</v>
      </c>
    </row>
    <row r="98" spans="2:9" x14ac:dyDescent="0.25">
      <c r="D98" s="43" t="s">
        <v>11</v>
      </c>
      <c r="E98" s="43"/>
      <c r="F98" s="43"/>
      <c r="G98" s="44"/>
      <c r="H98" s="45">
        <v>0.01</v>
      </c>
      <c r="I98" s="46">
        <f>+I94*H98</f>
        <v>0</v>
      </c>
    </row>
    <row r="99" spans="2:9" x14ac:dyDescent="0.25">
      <c r="D99" s="43" t="s">
        <v>12</v>
      </c>
      <c r="E99" s="43"/>
      <c r="F99" s="43"/>
      <c r="G99" s="44"/>
      <c r="H99" s="45">
        <v>1E-3</v>
      </c>
      <c r="I99" s="46">
        <f>+I94*H99</f>
        <v>0</v>
      </c>
    </row>
    <row r="100" spans="2:9" x14ac:dyDescent="0.25">
      <c r="D100" s="43" t="s">
        <v>13</v>
      </c>
      <c r="E100" s="43"/>
      <c r="F100" s="43"/>
      <c r="G100" s="44"/>
      <c r="H100" s="45">
        <v>0.03</v>
      </c>
      <c r="I100" s="46">
        <f>+I94*H100</f>
        <v>0</v>
      </c>
    </row>
    <row r="101" spans="2:9" x14ac:dyDescent="0.25">
      <c r="D101" s="43" t="s">
        <v>14</v>
      </c>
      <c r="E101" s="43"/>
      <c r="F101" s="43"/>
      <c r="G101" s="44"/>
      <c r="H101" s="45">
        <v>0.1</v>
      </c>
      <c r="I101" s="46">
        <f>+I94*H101</f>
        <v>0</v>
      </c>
    </row>
    <row r="102" spans="2:9" x14ac:dyDescent="0.25">
      <c r="D102" s="43"/>
      <c r="E102" s="43"/>
      <c r="F102" s="43"/>
      <c r="G102" s="44"/>
      <c r="H102" s="45">
        <f>SUM(H96:H101)</f>
        <v>0.19600000000000001</v>
      </c>
      <c r="I102" s="46"/>
    </row>
    <row r="103" spans="2:9" ht="15.75" thickBot="1" x14ac:dyDescent="0.3">
      <c r="D103" s="48"/>
      <c r="E103" s="48"/>
      <c r="F103" s="48"/>
      <c r="G103" s="92" t="s">
        <v>15</v>
      </c>
      <c r="H103" s="93">
        <v>0.18</v>
      </c>
      <c r="I103" s="94">
        <f>I101*H103</f>
        <v>0</v>
      </c>
    </row>
    <row r="104" spans="2:9" ht="15.75" thickBot="1" x14ac:dyDescent="0.3">
      <c r="D104" s="21"/>
      <c r="E104" s="21"/>
      <c r="F104" s="21"/>
      <c r="G104" s="95" t="s">
        <v>16</v>
      </c>
      <c r="H104" s="96"/>
      <c r="I104" s="49">
        <f>I94+I96+I97+I98+I99+I100+I101+I103</f>
        <v>0</v>
      </c>
    </row>
    <row r="108" spans="2:9" x14ac:dyDescent="0.25">
      <c r="B108" s="97" t="s">
        <v>17</v>
      </c>
      <c r="C108" s="97"/>
      <c r="D108" s="97"/>
      <c r="E108" s="97"/>
      <c r="F108" s="97"/>
      <c r="G108" s="97"/>
      <c r="H108" s="97"/>
    </row>
    <row r="109" spans="2:9" x14ac:dyDescent="0.25">
      <c r="B109" s="97" t="s">
        <v>18</v>
      </c>
      <c r="C109" s="97"/>
      <c r="D109" s="97"/>
      <c r="E109" s="97"/>
      <c r="F109" s="97"/>
      <c r="G109" s="97"/>
      <c r="H109" s="97"/>
    </row>
  </sheetData>
  <mergeCells count="5">
    <mergeCell ref="G104:H104"/>
    <mergeCell ref="B108:H108"/>
    <mergeCell ref="B109:H109"/>
    <mergeCell ref="B10:C10"/>
    <mergeCell ref="B11:C11"/>
  </mergeCells>
  <pageMargins left="0.7" right="0.7" top="0.75" bottom="0.75" header="0.3" footer="0.3"/>
  <pageSetup scale="62" orientation="portrait" r:id="rId1"/>
  <rowBreaks count="1" manualBreakCount="1"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ARQ. MAÑAN</dc:creator>
  <cp:lastModifiedBy>Dir-Administrativo</cp:lastModifiedBy>
  <cp:lastPrinted>2022-09-23T16:53:11Z</cp:lastPrinted>
  <dcterms:created xsi:type="dcterms:W3CDTF">2022-09-15T14:20:15Z</dcterms:created>
  <dcterms:modified xsi:type="dcterms:W3CDTF">2022-10-17T12:35:29Z</dcterms:modified>
</cp:coreProperties>
</file>