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r-Administrativo\Desktop\OBRAS PARA CP\AMB-CCC-CP-2023-0001\LOTES DEL 1 AL 10 ENERO 2023\LOTE 9\"/>
    </mc:Choice>
  </mc:AlternateContent>
  <bookViews>
    <workbookView xWindow="0" yWindow="0" windowWidth="28800" windowHeight="123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3" i="1" l="1"/>
  <c r="G199" i="1"/>
  <c r="G228" i="1" l="1"/>
  <c r="G220" i="1"/>
  <c r="G234" i="1" s="1"/>
  <c r="G232" i="1"/>
  <c r="G191" i="1"/>
  <c r="G240" i="1" l="1"/>
  <c r="G236" i="1"/>
  <c r="G239" i="1"/>
  <c r="G237" i="1"/>
  <c r="G238" i="1"/>
  <c r="G241" i="1"/>
  <c r="G243" i="1" s="1"/>
  <c r="G242" i="1" l="1"/>
  <c r="G245" i="1" s="1"/>
  <c r="G174" i="1" l="1"/>
  <c r="G147" i="1"/>
  <c r="G143" i="1"/>
  <c r="G164" i="1" l="1"/>
  <c r="G170" i="1"/>
  <c r="G137" i="1"/>
  <c r="G121" i="1" l="1"/>
  <c r="G110" i="1" l="1"/>
  <c r="G116" i="1" l="1"/>
  <c r="G81" i="1" l="1"/>
  <c r="G94" i="1" l="1"/>
  <c r="E97" i="1"/>
  <c r="F97" i="1" s="1"/>
  <c r="G59" i="1" l="1"/>
  <c r="G54" i="1"/>
  <c r="G48" i="1"/>
  <c r="G65" i="1" l="1"/>
  <c r="G37" i="1" l="1"/>
  <c r="G32" i="1" l="1"/>
  <c r="G26" i="1"/>
</calcChain>
</file>

<file path=xl/sharedStrings.xml><?xml version="1.0" encoding="utf-8"?>
<sst xmlns="http://schemas.openxmlformats.org/spreadsheetml/2006/main" count="324" uniqueCount="122">
  <si>
    <t>OBRA:</t>
  </si>
  <si>
    <t>SECTOR: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</si>
  <si>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</si>
  <si>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</si>
  <si>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</si>
  <si>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</si>
  <si>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</si>
  <si>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</si>
  <si>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</si>
  <si>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</si>
  <si>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</si>
  <si>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ML</t>
  </si>
  <si>
    <t>M3</t>
  </si>
  <si>
    <t>ACONDICIONAMIENTO DE TERRENO EN AREA DE ACERA</t>
  </si>
  <si>
    <t>M2</t>
  </si>
  <si>
    <t>HORMIGON ARMADO</t>
  </si>
  <si>
    <t>ACERAS</t>
  </si>
  <si>
    <t>BORDE DE CONTEN</t>
  </si>
  <si>
    <t xml:space="preserve">LIMPIEZA </t>
  </si>
  <si>
    <t>LIMPIEZA CONTINUA Y FINAL</t>
  </si>
  <si>
    <t>BOTE DE MATERIAL DEMOLIDO</t>
  </si>
  <si>
    <t>DEMOLICION DE ACERAS EXISTENTES EN MAL ESTADO</t>
  </si>
  <si>
    <t xml:space="preserve">REPARACION DE ACERAS Y CONTENES </t>
  </si>
  <si>
    <t>OCTUBRE 2022</t>
  </si>
  <si>
    <t>CONTENES REPARACION</t>
  </si>
  <si>
    <t>PA</t>
  </si>
  <si>
    <t>BRISAS DE GUAZUMA</t>
  </si>
  <si>
    <t>PRESUPUESTO PARTICIPATIVO</t>
  </si>
  <si>
    <t xml:space="preserve">OBRA:         CONTINUACION CONSTRUCCION VERJA PERIMETRAL </t>
  </si>
  <si>
    <t xml:space="preserve">SECTOR:    RESIDENCIAL LOS MAESTROS </t>
  </si>
  <si>
    <t xml:space="preserve">DIRECCION : CARRETERA BANI-BOCA CANASTA </t>
  </si>
  <si>
    <t>FECHA:           02/2021</t>
  </si>
  <si>
    <t>No</t>
  </si>
  <si>
    <t xml:space="preserve">DESCRIPCION </t>
  </si>
  <si>
    <t>CANT.</t>
  </si>
  <si>
    <t>UND</t>
  </si>
  <si>
    <t>PRECIO UNITARIO</t>
  </si>
  <si>
    <t xml:space="preserve">SUB-TOTAL </t>
  </si>
  <si>
    <t xml:space="preserve">TOTAL </t>
  </si>
  <si>
    <t>REPLANTEO</t>
  </si>
  <si>
    <t>LIMPIEZA Y REPLANTEO</t>
  </si>
  <si>
    <t>MOVIMIENTO DE TIERRA</t>
  </si>
  <si>
    <t>EXCAVACION ZAPATA MUROS 25.40 X .045 X 0.70</t>
  </si>
  <si>
    <t>EXC. ZAPATA DE COLUMNAS .80 X .80 X .70</t>
  </si>
  <si>
    <t>REPOSICION DE MAT. EN ZANJAS</t>
  </si>
  <si>
    <t>MUROS CON ACERO O 3/8 @ 0,60 DE SEPARACION</t>
  </si>
  <si>
    <t>MUROS BLOQUES 6" BNP  (INDUSTRIAL)</t>
  </si>
  <si>
    <t>MUROS BLOQUES 6" SNP (INDUSTRIAL)</t>
  </si>
  <si>
    <t>HORMIGON ARMADO EN:</t>
  </si>
  <si>
    <t>ZAPATA DE MUROS BLOCK DE 6" (45*0.25)</t>
  </si>
  <si>
    <t>ZAPATA DE COLUMNAS 0.80 X 0.80 X 0.25</t>
  </si>
  <si>
    <t>COLUMNA C1 (0.25*0.15) 6 0 3/8´´  EST. O 3/8´´ @.25</t>
  </si>
  <si>
    <t>VIGAS DE AMARRE</t>
  </si>
  <si>
    <t>LIMPIEZA FINAL</t>
  </si>
  <si>
    <t xml:space="preserve">OBRA:        </t>
  </si>
  <si>
    <t>CONSTRUCCION DE FILTRANTE EXCAVADO A MANO</t>
  </si>
  <si>
    <t xml:space="preserve">SECTOR:  </t>
  </si>
  <si>
    <t>BRISAS DEL SUR</t>
  </si>
  <si>
    <t>DIRECCION :</t>
  </si>
  <si>
    <t>CENTRO DE LA CIUDAD</t>
  </si>
  <si>
    <t xml:space="preserve">FECHA:  </t>
  </si>
  <si>
    <t>OCTUBRE. 2022</t>
  </si>
  <si>
    <t xml:space="preserve">DEMOLICION DE HORMIGON </t>
  </si>
  <si>
    <t xml:space="preserve">EXCAVACION DE FILTRANTE Y ENCACHE </t>
  </si>
  <si>
    <t xml:space="preserve">SUMINISTRO DE PIEDRAS </t>
  </si>
  <si>
    <t>HORMIGON EN ANILLO DE FILTRANTE</t>
  </si>
  <si>
    <t>HORMIGON 210 KG/CM2 EN LOSA DE FILTRANTE 3.14 M2 X 0.15 M</t>
  </si>
  <si>
    <t>REGISTRO IMBORNAL 1.20 X 0.80 MTS</t>
  </si>
  <si>
    <t xml:space="preserve">EXCAVACION </t>
  </si>
  <si>
    <t>Block de 6´´BLOCK DE 6"</t>
  </si>
  <si>
    <t>TAPA DE HORMIGON ARMADO</t>
  </si>
  <si>
    <t>LOSA DE FONDO</t>
  </si>
  <si>
    <t>TAPA EN FIBRA</t>
  </si>
  <si>
    <t>UD</t>
  </si>
  <si>
    <t>PAÑETE PULIDO</t>
  </si>
  <si>
    <t>FINO DE PISO PULIDO</t>
  </si>
  <si>
    <t>TUBO PVC 4´´</t>
  </si>
  <si>
    <t>Pies</t>
  </si>
  <si>
    <t>CODO PVC 4´´</t>
  </si>
  <si>
    <t>PARILLA EN FIBRA</t>
  </si>
  <si>
    <t>CONTEN</t>
  </si>
  <si>
    <t xml:space="preserve">FILTRANTES </t>
  </si>
  <si>
    <t>CONSTRUCCION DE ACERAS Y CONTENES</t>
  </si>
  <si>
    <t>ALTO LOS ROBLE</t>
  </si>
  <si>
    <t>ENERO-2023</t>
  </si>
  <si>
    <t>NIVELACION TOPOGRAFICA</t>
  </si>
  <si>
    <t xml:space="preserve">CONTENES </t>
  </si>
  <si>
    <t>CONSTRUCCION DE BADEN EN LA CALLE ERNESTINE TRONCOSO ESQ. NELSON FRANJUL</t>
  </si>
  <si>
    <t>LOS ROBLE</t>
  </si>
  <si>
    <t>DIMENSIONES:    L-9.00 X A- 1.90</t>
  </si>
  <si>
    <t>CORTE DE ASFALTO</t>
  </si>
  <si>
    <t>DEMOLICION DE ASFALTO</t>
  </si>
  <si>
    <t xml:space="preserve">DEMOLICION DE CONTENES </t>
  </si>
  <si>
    <t xml:space="preserve">EXCAVACION DE BADEN </t>
  </si>
  <si>
    <t>BOTE MATERIAL EXC. Y DEMOLIDO 30% ABT.</t>
  </si>
  <si>
    <t>ACONDICIONAMIENTO Y Nivelación</t>
  </si>
  <si>
    <t>HORMIGON EN BADEN</t>
  </si>
  <si>
    <t>FROTADO+PULIDO+ESCOBILLON</t>
  </si>
  <si>
    <t>HORMIGON CICLOPEO</t>
  </si>
  <si>
    <t xml:space="preserve">LIMPIEZA FINAL </t>
  </si>
  <si>
    <t>SEÑALES DE PRECAUCION</t>
  </si>
  <si>
    <t>CONSTRUCCION DE BADEN EN LA CALLE HUASCAR TEJEDA ESQ. NELSON FRANJUL</t>
  </si>
  <si>
    <t>DIMENSIONES:    L-8.50 X A- 1.90</t>
  </si>
  <si>
    <t>DEMOLICION DE BADEN EN MAL ESTADO</t>
  </si>
  <si>
    <t xml:space="preserve">CONSTRUCCION DE BADEN </t>
  </si>
  <si>
    <t>LOS AGRONOMOS</t>
  </si>
  <si>
    <t>DIMENSIONES:    L-8.00 X A- 1.80</t>
  </si>
  <si>
    <t>DEMOLICION DE BADEN EXISTENTE</t>
  </si>
  <si>
    <t>CONTENES</t>
  </si>
  <si>
    <t>DIMENSIONES:    L-10.70 X A- 1.90</t>
  </si>
  <si>
    <t>SUB-TOTAL</t>
  </si>
  <si>
    <t>SEGUROS Y FIANZAS</t>
  </si>
  <si>
    <t>TRANSPORTE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</si>
  <si>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</si>
  <si>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</si>
  <si>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</si>
  <si>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</si>
  <si>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</si>
  <si>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</si>
  <si>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>ANGEL MAÑAN</t>
  </si>
  <si>
    <t xml:space="preserve">                 TOTAL GENERAL</t>
  </si>
  <si>
    <t>DIRECTOR OBRAS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</si>
</sst>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22"/>
      <name val="Arial"/>
      <family val="2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2"/>
      <name val="Arial"/>
      <family val="2"/>
    </font>
    <font>
      <b/>
      <sz val="9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6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2" fillId="0" borderId="0" xfId="0" applyFont="1" applyBorder="1"/>
    <xf numFmtId="0" fontId="0" fillId="0" borderId="0" xfId="0" applyFont="1" applyBorder="1"/>
    <xf numFmtId="49" fontId="0" fillId="0" borderId="0" xfId="0" applyNumberFormat="1" applyFont="1" applyBorder="1" applyAlignment="1">
      <alignment horizontal="left"/>
    </xf>
    <xf numFmtId="0" fontId="4" fillId="0" borderId="0" xfId="0" applyFont="1" applyAlignment="1"/>
    <xf numFmtId="0" fontId="5" fillId="0" borderId="0" xfId="0" applyFont="1" applyAlignment="1">
      <alignment horizontal="center"/>
    </xf>
    <xf numFmtId="0" fontId="6" fillId="0" borderId="0" xfId="0" applyFont="1" applyBorder="1"/>
    <xf numFmtId="0" fontId="5" fillId="2" borderId="1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7" fillId="0" borderId="5" xfId="0" applyFont="1" applyBorder="1"/>
    <xf numFmtId="43" fontId="8" fillId="0" borderId="5" xfId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44" fontId="8" fillId="0" borderId="5" xfId="2" applyNumberFormat="1" applyFont="1" applyBorder="1" applyAlignment="1">
      <alignment horizontal="center"/>
    </xf>
    <xf numFmtId="0" fontId="8" fillId="0" borderId="5" xfId="0" applyFont="1" applyBorder="1"/>
    <xf numFmtId="0" fontId="8" fillId="0" borderId="5" xfId="0" applyFont="1" applyBorder="1" applyAlignment="1">
      <alignment wrapText="1"/>
    </xf>
    <xf numFmtId="44" fontId="7" fillId="0" borderId="5" xfId="0" applyNumberFormat="1" applyFont="1" applyBorder="1"/>
    <xf numFmtId="44" fontId="7" fillId="0" borderId="6" xfId="0" applyNumberFormat="1" applyFont="1" applyBorder="1"/>
    <xf numFmtId="43" fontId="8" fillId="0" borderId="5" xfId="1" applyFont="1" applyBorder="1"/>
    <xf numFmtId="44" fontId="8" fillId="0" borderId="5" xfId="2" applyNumberFormat="1" applyFont="1" applyBorder="1"/>
    <xf numFmtId="0" fontId="2" fillId="0" borderId="5" xfId="0" applyFont="1" applyBorder="1"/>
    <xf numFmtId="43" fontId="8" fillId="0" borderId="5" xfId="1" applyNumberFormat="1" applyFont="1" applyBorder="1" applyAlignment="1">
      <alignment horizontal="center"/>
    </xf>
    <xf numFmtId="0" fontId="2" fillId="0" borderId="0" xfId="0" applyFont="1" applyBorder="1" applyAlignment="1"/>
    <xf numFmtId="0" fontId="11" fillId="0" borderId="0" xfId="0" applyFont="1" applyBorder="1" applyAlignment="1"/>
    <xf numFmtId="0" fontId="2" fillId="0" borderId="0" xfId="0" applyFont="1" applyFill="1" applyBorder="1" applyAlignment="1"/>
    <xf numFmtId="17" fontId="0" fillId="0" borderId="0" xfId="0" applyNumberFormat="1" applyAlignment="1">
      <alignment horizontal="left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right"/>
    </xf>
    <xf numFmtId="0" fontId="2" fillId="3" borderId="5" xfId="0" applyFont="1" applyFill="1" applyBorder="1" applyAlignment="1">
      <alignment horizontal="left"/>
    </xf>
    <xf numFmtId="4" fontId="0" fillId="3" borderId="5" xfId="0" applyNumberFormat="1" applyFont="1" applyFill="1" applyBorder="1" applyAlignment="1">
      <alignment horizontal="right"/>
    </xf>
    <xf numFmtId="4" fontId="0" fillId="3" borderId="5" xfId="0" applyNumberFormat="1" applyFont="1" applyFill="1" applyBorder="1" applyAlignment="1">
      <alignment horizontal="center"/>
    </xf>
    <xf numFmtId="0" fontId="0" fillId="3" borderId="5" xfId="0" applyFont="1" applyFill="1" applyBorder="1"/>
    <xf numFmtId="0" fontId="0" fillId="3" borderId="5" xfId="0" applyFont="1" applyFill="1" applyBorder="1" applyAlignment="1">
      <alignment horizontal="center"/>
    </xf>
    <xf numFmtId="0" fontId="0" fillId="3" borderId="5" xfId="0" applyFont="1" applyFill="1" applyBorder="1" applyAlignment="1">
      <alignment horizontal="left"/>
    </xf>
    <xf numFmtId="4" fontId="0" fillId="3" borderId="5" xfId="0" applyNumberFormat="1" applyFont="1" applyFill="1" applyBorder="1"/>
    <xf numFmtId="4" fontId="2" fillId="3" borderId="5" xfId="0" applyNumberFormat="1" applyFont="1" applyFill="1" applyBorder="1"/>
    <xf numFmtId="0" fontId="2" fillId="3" borderId="5" xfId="0" applyFont="1" applyFill="1" applyBorder="1"/>
    <xf numFmtId="0" fontId="2" fillId="3" borderId="5" xfId="0" applyNumberFormat="1" applyFont="1" applyFill="1" applyBorder="1"/>
    <xf numFmtId="165" fontId="0" fillId="3" borderId="5" xfId="0" applyNumberFormat="1" applyFont="1" applyFill="1" applyBorder="1" applyAlignment="1">
      <alignment horizontal="center"/>
    </xf>
    <xf numFmtId="0" fontId="0" fillId="3" borderId="5" xfId="0" applyFont="1" applyFill="1" applyBorder="1" applyAlignment="1">
      <alignment wrapText="1"/>
    </xf>
    <xf numFmtId="2" fontId="0" fillId="3" borderId="5" xfId="0" applyNumberFormat="1" applyFont="1" applyFill="1" applyBorder="1"/>
    <xf numFmtId="0" fontId="2" fillId="0" borderId="5" xfId="0" applyNumberFormat="1" applyFont="1" applyBorder="1"/>
    <xf numFmtId="4" fontId="2" fillId="0" borderId="5" xfId="0" applyNumberFormat="1" applyFont="1" applyBorder="1"/>
    <xf numFmtId="4" fontId="0" fillId="0" borderId="5" xfId="0" applyNumberFormat="1" applyFont="1" applyBorder="1"/>
    <xf numFmtId="4" fontId="0" fillId="0" borderId="5" xfId="0" applyNumberFormat="1" applyFont="1" applyBorder="1" applyAlignment="1">
      <alignment horizontal="center"/>
    </xf>
    <xf numFmtId="4" fontId="0" fillId="0" borderId="0" xfId="0" applyNumberFormat="1" applyFont="1"/>
    <xf numFmtId="4" fontId="0" fillId="0" borderId="0" xfId="0" applyNumberFormat="1" applyFont="1" applyAlignment="1">
      <alignment horizontal="center"/>
    </xf>
    <xf numFmtId="4" fontId="2" fillId="0" borderId="0" xfId="0" applyNumberFormat="1" applyFont="1"/>
    <xf numFmtId="3" fontId="0" fillId="0" borderId="5" xfId="0" applyNumberFormat="1" applyFont="1" applyBorder="1" applyAlignment="1">
      <alignment horizontal="center"/>
    </xf>
    <xf numFmtId="0" fontId="12" fillId="0" borderId="0" xfId="0" applyFont="1" applyBorder="1" applyAlignment="1"/>
    <xf numFmtId="0" fontId="0" fillId="3" borderId="5" xfId="0" applyFont="1" applyFill="1" applyBorder="1" applyAlignment="1">
      <alignment horizontal="left" wrapText="1"/>
    </xf>
    <xf numFmtId="0" fontId="7" fillId="0" borderId="5" xfId="0" applyFont="1" applyBorder="1" applyAlignment="1">
      <alignment horizontal="right"/>
    </xf>
    <xf numFmtId="2" fontId="0" fillId="3" borderId="5" xfId="0" applyNumberFormat="1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2" fillId="0" borderId="1" xfId="0" applyFont="1" applyBorder="1"/>
    <xf numFmtId="43" fontId="2" fillId="0" borderId="2" xfId="1" applyFont="1" applyBorder="1" applyAlignment="1">
      <alignment horizontal="center"/>
    </xf>
    <xf numFmtId="43" fontId="5" fillId="0" borderId="3" xfId="1" applyFont="1" applyBorder="1" applyAlignment="1">
      <alignment horizontal="center"/>
    </xf>
    <xf numFmtId="0" fontId="9" fillId="0" borderId="0" xfId="0" applyFont="1"/>
    <xf numFmtId="0" fontId="13" fillId="0" borderId="0" xfId="0" applyFont="1" applyBorder="1" applyAlignment="1">
      <alignment vertical="top"/>
    </xf>
    <xf numFmtId="0" fontId="6" fillId="0" borderId="0" xfId="0" applyFont="1" applyBorder="1" applyAlignment="1">
      <alignment vertical="top" wrapText="1"/>
    </xf>
    <xf numFmtId="0" fontId="13" fillId="0" borderId="0" xfId="0" applyFont="1" applyBorder="1"/>
    <xf numFmtId="14" fontId="6" fillId="0" borderId="0" xfId="0" applyNumberFormat="1" applyFont="1" applyBorder="1" applyAlignment="1">
      <alignment horizontal="left"/>
    </xf>
    <xf numFmtId="0" fontId="8" fillId="0" borderId="5" xfId="0" applyFont="1" applyBorder="1" applyAlignment="1"/>
    <xf numFmtId="44" fontId="8" fillId="0" borderId="6" xfId="2" applyNumberFormat="1" applyFont="1" applyBorder="1"/>
    <xf numFmtId="0" fontId="8" fillId="0" borderId="6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7" fillId="2" borderId="1" xfId="0" applyFont="1" applyFill="1" applyBorder="1"/>
    <xf numFmtId="44" fontId="7" fillId="2" borderId="3" xfId="0" applyNumberFormat="1" applyFont="1" applyFill="1" applyBorder="1"/>
    <xf numFmtId="44" fontId="0" fillId="0" borderId="0" xfId="2" applyNumberFormat="1" applyFont="1" applyBorder="1"/>
    <xf numFmtId="0" fontId="9" fillId="0" borderId="5" xfId="0" applyFont="1" applyBorder="1"/>
    <xf numFmtId="0" fontId="0" fillId="0" borderId="5" xfId="0" applyBorder="1"/>
    <xf numFmtId="10" fontId="8" fillId="0" borderId="5" xfId="0" applyNumberFormat="1" applyFont="1" applyBorder="1" applyAlignment="1">
      <alignment horizontal="center"/>
    </xf>
    <xf numFmtId="0" fontId="1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6" xfId="0" applyFont="1" applyBorder="1"/>
    <xf numFmtId="10" fontId="8" fillId="0" borderId="6" xfId="0" applyNumberFormat="1" applyFont="1" applyBorder="1" applyAlignment="1">
      <alignment horizontal="center"/>
    </xf>
    <xf numFmtId="10" fontId="0" fillId="0" borderId="6" xfId="0" applyNumberFormat="1" applyBorder="1"/>
    <xf numFmtId="0" fontId="16" fillId="0" borderId="0" xfId="0" applyFont="1" applyBorder="1"/>
    <xf numFmtId="9" fontId="7" fillId="0" borderId="5" xfId="0" applyNumberFormat="1" applyFont="1" applyBorder="1"/>
    <xf numFmtId="44" fontId="7" fillId="0" borderId="5" xfId="2" applyNumberFormat="1" applyFont="1" applyBorder="1"/>
    <xf numFmtId="0" fontId="17" fillId="0" borderId="0" xfId="0" applyFont="1"/>
    <xf numFmtId="10" fontId="0" fillId="0" borderId="0" xfId="0" applyNumberFormat="1" applyBorder="1"/>
    <xf numFmtId="0" fontId="7" fillId="2" borderId="2" xfId="0" applyFont="1" applyFill="1" applyBorder="1"/>
    <xf numFmtId="44" fontId="7" fillId="2" borderId="3" xfId="2" applyNumberFormat="1" applyFont="1" applyFill="1" applyBorder="1"/>
    <xf numFmtId="0" fontId="14" fillId="0" borderId="0" xfId="0" applyFont="1" applyAlignment="1">
      <alignment horizontal="left"/>
    </xf>
    <xf numFmtId="0" fontId="10" fillId="0" borderId="7" xfId="0" applyNumberFormat="1" applyFont="1" applyFill="1" applyBorder="1" applyAlignment="1">
      <alignment horizontal="center" vertical="top" wrapText="1"/>
    </xf>
    <xf numFmtId="0" fontId="10" fillId="0" borderId="8" xfId="0" applyNumberFormat="1" applyFont="1" applyFill="1" applyBorder="1" applyAlignment="1">
      <alignment horizontal="center" vertical="top" wrapText="1"/>
    </xf>
    <xf numFmtId="0" fontId="10" fillId="0" borderId="9" xfId="0" applyNumberFormat="1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1</xdr:row>
      <xdr:rowOff>47625</xdr:rowOff>
    </xdr:from>
    <xdr:to>
      <xdr:col>5</xdr:col>
      <xdr:colOff>941619</xdr:colOff>
      <xdr:row>8</xdr:row>
      <xdr:rowOff>104775</xdr:rowOff>
    </xdr:to>
    <xdr:pic>
      <xdr:nvPicPr>
        <xdr:cNvPr id="2" name="Imagen 1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238125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2:G246"/>
  <sheetViews>
    <sheetView tabSelected="1" topLeftCell="A61" zoomScaleNormal="100" workbookViewId="0">
      <selection activeCell="I216" sqref="I216"/>
    </sheetView>
  </sheetViews>
  <sheetFormatPr baseColWidth="10" defaultRowHeight="15" x14ac:dyDescent="0.25"/>
  <cols>
    <col min="1" max="1" width="12.42578125" customWidth="1"/>
    <col min="2" max="2" width="52.5703125" customWidth="1"/>
    <col min="4" max="4" width="13.42578125" customWidth="1"/>
    <col min="6" max="6" width="18.140625" customWidth="1"/>
    <col min="7" max="7" width="17.85546875" customWidth="1"/>
  </cols>
  <sheetData>
    <row r="12" spans="1:7" ht="27.75" x14ac:dyDescent="0.25">
      <c r="A12" s="92" t="s">
        <v>27</v>
      </c>
      <c r="B12" s="93"/>
      <c r="C12" s="93"/>
      <c r="D12" s="93"/>
      <c r="E12" s="93"/>
      <c r="F12" s="93"/>
      <c r="G12" s="94"/>
    </row>
    <row r="13" spans="1:7" ht="18.75" x14ac:dyDescent="0.3">
      <c r="A13" s="95"/>
      <c r="B13" s="95"/>
      <c r="C13" s="95"/>
      <c r="D13" s="95"/>
      <c r="E13" s="95"/>
      <c r="F13" s="95"/>
      <c r="G13" s="95"/>
    </row>
    <row r="14" spans="1:7" x14ac:dyDescent="0.25">
      <c r="A14" s="1"/>
      <c r="B14" s="1"/>
      <c r="C14" s="1"/>
      <c r="D14" s="1"/>
      <c r="E14" s="1"/>
      <c r="F14" s="2"/>
      <c r="G14" s="1"/>
    </row>
    <row r="15" spans="1:7" x14ac:dyDescent="0.25">
      <c r="A15" s="3" t="s">
        <v>0</v>
      </c>
      <c r="B15" s="4" t="s">
        <v>22</v>
      </c>
      <c r="C15" s="1"/>
      <c r="D15" s="1"/>
      <c r="E15" s="1"/>
      <c r="F15" s="1"/>
      <c r="G15" s="1"/>
    </row>
    <row r="16" spans="1:7" x14ac:dyDescent="0.25">
      <c r="A16" s="5" t="s">
        <v>1</v>
      </c>
      <c r="B16" s="6" t="s">
        <v>26</v>
      </c>
      <c r="C16" s="1"/>
      <c r="D16" s="1"/>
      <c r="E16" s="1"/>
      <c r="F16" s="1"/>
      <c r="G16" s="1"/>
    </row>
    <row r="17" spans="1:7" x14ac:dyDescent="0.25">
      <c r="A17" s="5" t="s">
        <v>2</v>
      </c>
      <c r="B17" s="7" t="s">
        <v>23</v>
      </c>
      <c r="C17" s="1"/>
      <c r="D17" s="1"/>
      <c r="E17" s="1"/>
      <c r="F17" s="1"/>
      <c r="G17" s="1"/>
    </row>
    <row r="18" spans="1:7" x14ac:dyDescent="0.25">
      <c r="A18" s="8"/>
      <c r="B18" s="8"/>
      <c r="C18" s="9"/>
      <c r="D18" s="9"/>
      <c r="E18" s="9"/>
      <c r="F18" s="9"/>
      <c r="G18" s="9"/>
    </row>
    <row r="19" spans="1:7" ht="15.75" thickBot="1" x14ac:dyDescent="0.3">
      <c r="A19" s="10"/>
      <c r="B19" s="10"/>
    </row>
    <row r="20" spans="1:7" ht="15.75" thickBot="1" x14ac:dyDescent="0.3">
      <c r="A20" s="11" t="s">
        <v>3</v>
      </c>
      <c r="B20" s="12" t="s">
        <v>4</v>
      </c>
      <c r="C20" s="13" t="s">
        <v>5</v>
      </c>
      <c r="D20" s="12" t="s">
        <v>6</v>
      </c>
      <c r="E20" s="13" t="s">
        <v>7</v>
      </c>
      <c r="F20" s="12" t="s">
        <v>8</v>
      </c>
      <c r="G20" s="14" t="s">
        <v>9</v>
      </c>
    </row>
    <row r="22" spans="1:7" x14ac:dyDescent="0.25">
      <c r="A22" s="15">
        <v>1</v>
      </c>
      <c r="B22" s="15" t="s">
        <v>10</v>
      </c>
      <c r="C22" s="16"/>
      <c r="D22" s="17"/>
      <c r="E22" s="16"/>
      <c r="F22" s="18"/>
      <c r="G22" s="19"/>
    </row>
    <row r="23" spans="1:7" ht="29.25" x14ac:dyDescent="0.25">
      <c r="A23" s="19">
        <v>1.1000000000000001</v>
      </c>
      <c r="B23" s="20" t="s">
        <v>21</v>
      </c>
      <c r="C23" s="16">
        <v>150</v>
      </c>
      <c r="D23" s="17" t="s">
        <v>14</v>
      </c>
      <c r="E23" s="16"/>
      <c r="F23" s="18"/>
      <c r="G23" s="19"/>
    </row>
    <row r="24" spans="1:7" x14ac:dyDescent="0.25">
      <c r="A24" s="19">
        <v>1.2</v>
      </c>
      <c r="B24" s="20" t="s">
        <v>20</v>
      </c>
      <c r="C24" s="16">
        <v>20.25</v>
      </c>
      <c r="D24" s="17" t="s">
        <v>12</v>
      </c>
      <c r="E24" s="16"/>
      <c r="F24" s="18"/>
      <c r="G24" s="19"/>
    </row>
    <row r="25" spans="1:7" ht="29.25" x14ac:dyDescent="0.25">
      <c r="A25" s="19">
        <v>1.3</v>
      </c>
      <c r="B25" s="20" t="s">
        <v>13</v>
      </c>
      <c r="C25" s="16">
        <v>150</v>
      </c>
      <c r="D25" s="17" t="s">
        <v>14</v>
      </c>
      <c r="E25" s="16"/>
      <c r="F25" s="18"/>
      <c r="G25" s="19"/>
    </row>
    <row r="26" spans="1:7" x14ac:dyDescent="0.25">
      <c r="A26" s="19"/>
      <c r="B26" s="19"/>
      <c r="C26" s="16"/>
      <c r="D26" s="17"/>
      <c r="E26" s="16"/>
      <c r="F26" s="18"/>
      <c r="G26" s="21">
        <f>F23+F24+F25</f>
        <v>0</v>
      </c>
    </row>
    <row r="27" spans="1:7" x14ac:dyDescent="0.25">
      <c r="A27" s="15">
        <v>2</v>
      </c>
      <c r="B27" s="15" t="s">
        <v>15</v>
      </c>
      <c r="C27" s="16"/>
      <c r="D27" s="17"/>
      <c r="E27" s="16"/>
      <c r="F27" s="18"/>
      <c r="G27" s="19"/>
    </row>
    <row r="28" spans="1:7" x14ac:dyDescent="0.25">
      <c r="A28" s="19"/>
      <c r="B28" s="20"/>
      <c r="C28" s="16"/>
      <c r="D28" s="17"/>
      <c r="E28" s="16"/>
      <c r="F28" s="18"/>
      <c r="G28" s="19"/>
    </row>
    <row r="29" spans="1:7" x14ac:dyDescent="0.25">
      <c r="A29" s="19">
        <v>2.1</v>
      </c>
      <c r="B29" s="19" t="s">
        <v>24</v>
      </c>
      <c r="C29" s="16">
        <v>89.5</v>
      </c>
      <c r="D29" s="17" t="s">
        <v>11</v>
      </c>
      <c r="E29" s="16"/>
      <c r="F29" s="18"/>
      <c r="G29" s="19"/>
    </row>
    <row r="30" spans="1:7" x14ac:dyDescent="0.25">
      <c r="A30" s="19">
        <v>2.2000000000000002</v>
      </c>
      <c r="B30" s="19" t="s">
        <v>16</v>
      </c>
      <c r="C30" s="16">
        <v>150</v>
      </c>
      <c r="D30" s="17" t="s">
        <v>14</v>
      </c>
      <c r="E30" s="16"/>
      <c r="F30" s="18"/>
      <c r="G30" s="19"/>
    </row>
    <row r="31" spans="1:7" x14ac:dyDescent="0.25">
      <c r="A31" s="19">
        <v>2.2999999999999998</v>
      </c>
      <c r="B31" s="19" t="s">
        <v>17</v>
      </c>
      <c r="C31" s="16">
        <v>0</v>
      </c>
      <c r="D31" s="17" t="s">
        <v>11</v>
      </c>
      <c r="E31" s="26"/>
      <c r="F31" s="18"/>
      <c r="G31" s="19"/>
    </row>
    <row r="32" spans="1:7" x14ac:dyDescent="0.25">
      <c r="A32" s="19"/>
      <c r="B32" s="19"/>
      <c r="C32" s="16"/>
      <c r="D32" s="17"/>
      <c r="E32" s="16"/>
      <c r="F32" s="18"/>
      <c r="G32" s="21">
        <f>F29+F30+F31</f>
        <v>0</v>
      </c>
    </row>
    <row r="33" spans="1:7" x14ac:dyDescent="0.25">
      <c r="A33" s="15">
        <v>3</v>
      </c>
      <c r="B33" s="15" t="s">
        <v>18</v>
      </c>
      <c r="C33" s="16"/>
      <c r="D33" s="17"/>
      <c r="E33" s="16"/>
      <c r="F33" s="18"/>
      <c r="G33" s="19"/>
    </row>
    <row r="34" spans="1:7" x14ac:dyDescent="0.25">
      <c r="A34" s="19">
        <v>3.1</v>
      </c>
      <c r="B34" s="19" t="s">
        <v>19</v>
      </c>
      <c r="C34" s="16">
        <v>1</v>
      </c>
      <c r="D34" s="17" t="s">
        <v>25</v>
      </c>
      <c r="E34" s="16"/>
      <c r="F34" s="18"/>
      <c r="G34" s="19"/>
    </row>
    <row r="35" spans="1:7" x14ac:dyDescent="0.25">
      <c r="A35" s="19"/>
      <c r="B35" s="19"/>
      <c r="C35" s="16"/>
      <c r="D35" s="17"/>
      <c r="E35" s="16"/>
      <c r="F35" s="18"/>
      <c r="G35" s="21"/>
    </row>
    <row r="36" spans="1:7" x14ac:dyDescent="0.25">
      <c r="A36" s="19"/>
      <c r="B36" s="19"/>
      <c r="C36" s="16"/>
      <c r="D36" s="17"/>
      <c r="E36" s="16"/>
      <c r="F36" s="18"/>
      <c r="G36" s="22"/>
    </row>
    <row r="37" spans="1:7" x14ac:dyDescent="0.25">
      <c r="A37" s="19"/>
      <c r="B37" s="19"/>
      <c r="C37" s="16"/>
      <c r="D37" s="17"/>
      <c r="E37" s="16"/>
      <c r="F37" s="18"/>
      <c r="G37" s="21">
        <f>F34+F35+F36</f>
        <v>0</v>
      </c>
    </row>
    <row r="38" spans="1:7" x14ac:dyDescent="0.25">
      <c r="A38" s="19"/>
      <c r="B38" s="19"/>
      <c r="C38" s="23"/>
      <c r="D38" s="17"/>
      <c r="E38" s="23"/>
      <c r="F38" s="24"/>
      <c r="G38" s="19"/>
    </row>
    <row r="40" spans="1:7" ht="23.25" x14ac:dyDescent="0.35">
      <c r="A40" s="27" t="s">
        <v>28</v>
      </c>
      <c r="B40" s="28"/>
      <c r="C40" s="28"/>
      <c r="D40" s="28"/>
      <c r="E40" s="28"/>
      <c r="F40" s="28"/>
      <c r="G40" s="28"/>
    </row>
    <row r="41" spans="1:7" ht="23.25" x14ac:dyDescent="0.35">
      <c r="A41" s="27" t="s">
        <v>29</v>
      </c>
      <c r="B41" s="28"/>
      <c r="C41" s="28"/>
      <c r="D41" s="28"/>
      <c r="E41" s="28"/>
      <c r="F41" s="28"/>
      <c r="G41" s="28"/>
    </row>
    <row r="42" spans="1:7" ht="23.25" x14ac:dyDescent="0.35">
      <c r="A42" s="27" t="s">
        <v>30</v>
      </c>
      <c r="B42" s="28"/>
      <c r="C42" s="28"/>
      <c r="D42" s="28"/>
      <c r="E42" s="28"/>
      <c r="F42" s="28"/>
      <c r="G42" s="28"/>
    </row>
    <row r="43" spans="1:7" x14ac:dyDescent="0.25">
      <c r="A43" s="29" t="s">
        <v>31</v>
      </c>
      <c r="B43" s="30">
        <v>44927</v>
      </c>
    </row>
    <row r="44" spans="1:7" ht="30" x14ac:dyDescent="0.25">
      <c r="A44" s="31" t="s">
        <v>32</v>
      </c>
      <c r="B44" s="31" t="s">
        <v>33</v>
      </c>
      <c r="C44" s="31" t="s">
        <v>34</v>
      </c>
      <c r="D44" s="31" t="s">
        <v>35</v>
      </c>
      <c r="E44" s="32" t="s">
        <v>36</v>
      </c>
      <c r="F44" s="31" t="s">
        <v>37</v>
      </c>
      <c r="G44" s="31" t="s">
        <v>38</v>
      </c>
    </row>
    <row r="45" spans="1:7" x14ac:dyDescent="0.25">
      <c r="A45" s="33">
        <v>1</v>
      </c>
      <c r="B45" s="34" t="s">
        <v>39</v>
      </c>
      <c r="C45" s="35"/>
      <c r="D45" s="36"/>
      <c r="E45" s="35"/>
      <c r="F45" s="35"/>
      <c r="G45" s="37"/>
    </row>
    <row r="46" spans="1:7" x14ac:dyDescent="0.25">
      <c r="A46" s="38"/>
      <c r="B46" s="39"/>
      <c r="C46" s="35"/>
      <c r="D46" s="36"/>
      <c r="E46" s="35"/>
      <c r="F46" s="35"/>
      <c r="G46" s="37"/>
    </row>
    <row r="47" spans="1:7" x14ac:dyDescent="0.25">
      <c r="A47" s="38">
        <v>1.1000000000000001</v>
      </c>
      <c r="B47" s="39" t="s">
        <v>40</v>
      </c>
      <c r="C47" s="35">
        <v>1</v>
      </c>
      <c r="D47" s="36" t="s">
        <v>25</v>
      </c>
      <c r="E47" s="35"/>
      <c r="F47" s="35"/>
      <c r="G47" s="37"/>
    </row>
    <row r="48" spans="1:7" x14ac:dyDescent="0.25">
      <c r="A48" s="37"/>
      <c r="B48" s="37"/>
      <c r="C48" s="40"/>
      <c r="D48" s="40"/>
      <c r="E48" s="40"/>
      <c r="F48" s="40"/>
      <c r="G48" s="41">
        <f>SUM(F46:F47)</f>
        <v>0</v>
      </c>
    </row>
    <row r="49" spans="1:7" x14ac:dyDescent="0.25">
      <c r="A49" s="42">
        <v>2</v>
      </c>
      <c r="B49" s="42" t="s">
        <v>41</v>
      </c>
      <c r="C49" s="40"/>
      <c r="D49" s="40"/>
      <c r="E49" s="40"/>
      <c r="F49" s="40"/>
      <c r="G49" s="42"/>
    </row>
    <row r="50" spans="1:7" x14ac:dyDescent="0.25">
      <c r="A50" s="38">
        <v>2.1</v>
      </c>
      <c r="B50" s="37" t="s">
        <v>42</v>
      </c>
      <c r="C50" s="40">
        <v>8</v>
      </c>
      <c r="D50" s="36" t="s">
        <v>12</v>
      </c>
      <c r="E50" s="40"/>
      <c r="F50" s="40"/>
      <c r="G50" s="42"/>
    </row>
    <row r="51" spans="1:7" x14ac:dyDescent="0.25">
      <c r="A51" s="38">
        <v>2.2000000000000002</v>
      </c>
      <c r="B51" s="37" t="s">
        <v>43</v>
      </c>
      <c r="C51" s="40">
        <v>5.37</v>
      </c>
      <c r="D51" s="36">
        <v>0</v>
      </c>
      <c r="E51" s="40"/>
      <c r="F51" s="40"/>
      <c r="G51" s="42"/>
    </row>
    <row r="52" spans="1:7" x14ac:dyDescent="0.25">
      <c r="A52" s="38">
        <v>2.2999999999999998</v>
      </c>
      <c r="B52" s="37" t="s">
        <v>44</v>
      </c>
      <c r="C52" s="40">
        <v>9.35</v>
      </c>
      <c r="D52" s="36" t="s">
        <v>12</v>
      </c>
      <c r="E52" s="40"/>
      <c r="F52" s="40"/>
      <c r="G52" s="42"/>
    </row>
    <row r="53" spans="1:7" x14ac:dyDescent="0.25">
      <c r="A53" s="37"/>
      <c r="B53" s="37"/>
      <c r="C53" s="40"/>
      <c r="D53" s="36"/>
      <c r="E53" s="40"/>
      <c r="F53" s="40"/>
      <c r="G53" s="42"/>
    </row>
    <row r="54" spans="1:7" x14ac:dyDescent="0.25">
      <c r="A54" s="37"/>
      <c r="B54" s="37"/>
      <c r="C54" s="40"/>
      <c r="D54" s="36"/>
      <c r="E54" s="40"/>
      <c r="F54" s="40"/>
      <c r="G54" s="41">
        <f>SUM(F50:F53)</f>
        <v>0</v>
      </c>
    </row>
    <row r="55" spans="1:7" x14ac:dyDescent="0.25">
      <c r="A55" s="42">
        <v>3</v>
      </c>
      <c r="B55" s="42" t="s">
        <v>45</v>
      </c>
      <c r="C55" s="40"/>
      <c r="D55" s="36"/>
      <c r="E55" s="40"/>
      <c r="F55" s="40"/>
      <c r="G55" s="42"/>
    </row>
    <row r="56" spans="1:7" x14ac:dyDescent="0.25">
      <c r="A56" s="38">
        <v>3.1</v>
      </c>
      <c r="B56" s="37" t="s">
        <v>46</v>
      </c>
      <c r="C56" s="40">
        <v>14</v>
      </c>
      <c r="D56" s="36" t="s">
        <v>14</v>
      </c>
      <c r="E56" s="40"/>
      <c r="F56" s="40"/>
      <c r="G56" s="42"/>
    </row>
    <row r="57" spans="1:7" x14ac:dyDescent="0.25">
      <c r="A57" s="38">
        <v>3.2</v>
      </c>
      <c r="B57" s="37" t="s">
        <v>47</v>
      </c>
      <c r="C57" s="40">
        <v>64</v>
      </c>
      <c r="D57" s="36" t="s">
        <v>14</v>
      </c>
      <c r="E57" s="40"/>
      <c r="F57" s="40"/>
      <c r="G57" s="42"/>
    </row>
    <row r="58" spans="1:7" x14ac:dyDescent="0.25">
      <c r="A58" s="37"/>
      <c r="B58" s="37"/>
      <c r="C58" s="40"/>
      <c r="D58" s="36"/>
      <c r="E58" s="40"/>
      <c r="F58" s="40"/>
      <c r="G58" s="42"/>
    </row>
    <row r="59" spans="1:7" x14ac:dyDescent="0.25">
      <c r="A59" s="37"/>
      <c r="B59" s="37"/>
      <c r="C59" s="40"/>
      <c r="D59" s="40"/>
      <c r="E59" s="40"/>
      <c r="F59" s="40"/>
      <c r="G59" s="41">
        <f>SUM(F56:F58)</f>
        <v>0</v>
      </c>
    </row>
    <row r="60" spans="1:7" x14ac:dyDescent="0.25">
      <c r="A60" s="43">
        <v>4</v>
      </c>
      <c r="B60" s="42" t="s">
        <v>48</v>
      </c>
      <c r="C60" s="40"/>
      <c r="D60" s="40"/>
      <c r="E60" s="40"/>
      <c r="F60" s="40"/>
      <c r="G60" s="42"/>
    </row>
    <row r="61" spans="1:7" x14ac:dyDescent="0.25">
      <c r="A61" s="44">
        <v>4.0999999999999996</v>
      </c>
      <c r="B61" s="37" t="s">
        <v>49</v>
      </c>
      <c r="C61" s="40">
        <v>2.85</v>
      </c>
      <c r="D61" s="36" t="s">
        <v>12</v>
      </c>
      <c r="E61" s="40"/>
      <c r="F61" s="40"/>
      <c r="G61" s="42"/>
    </row>
    <row r="62" spans="1:7" x14ac:dyDescent="0.25">
      <c r="A62" s="44">
        <v>4.2</v>
      </c>
      <c r="B62" s="37" t="s">
        <v>50</v>
      </c>
      <c r="C62" s="40">
        <v>1.92</v>
      </c>
      <c r="D62" s="36" t="s">
        <v>12</v>
      </c>
      <c r="E62" s="40"/>
      <c r="F62" s="40"/>
      <c r="G62" s="42"/>
    </row>
    <row r="63" spans="1:7" x14ac:dyDescent="0.25">
      <c r="A63" s="44">
        <v>4.3</v>
      </c>
      <c r="B63" s="45" t="s">
        <v>51</v>
      </c>
      <c r="C63" s="37">
        <v>1.08</v>
      </c>
      <c r="D63" s="38" t="s">
        <v>12</v>
      </c>
      <c r="E63" s="40"/>
      <c r="F63" s="40"/>
      <c r="G63" s="42"/>
    </row>
    <row r="64" spans="1:7" x14ac:dyDescent="0.25">
      <c r="A64" s="44">
        <v>4.4000000000000004</v>
      </c>
      <c r="B64" s="37" t="s">
        <v>52</v>
      </c>
      <c r="C64" s="46">
        <v>0</v>
      </c>
      <c r="D64" s="38" t="s">
        <v>12</v>
      </c>
      <c r="E64" s="40"/>
      <c r="F64" s="40"/>
      <c r="G64" s="42"/>
    </row>
    <row r="65" spans="1:7" x14ac:dyDescent="0.25">
      <c r="A65" s="37"/>
      <c r="B65" s="37"/>
      <c r="C65" s="37"/>
      <c r="D65" s="37"/>
      <c r="E65" s="40"/>
      <c r="F65" s="40"/>
      <c r="G65" s="41">
        <f>SUM(F61:F64)</f>
        <v>0</v>
      </c>
    </row>
    <row r="66" spans="1:7" x14ac:dyDescent="0.25">
      <c r="A66" s="47"/>
      <c r="B66" s="48"/>
      <c r="C66" s="49"/>
      <c r="D66" s="50"/>
      <c r="E66" s="49"/>
      <c r="F66" s="49"/>
      <c r="G66" s="25"/>
    </row>
    <row r="67" spans="1:7" x14ac:dyDescent="0.25">
      <c r="A67" s="54">
        <v>5</v>
      </c>
      <c r="B67" s="48" t="s">
        <v>53</v>
      </c>
      <c r="C67" s="49">
        <v>1</v>
      </c>
      <c r="D67" s="50" t="s">
        <v>25</v>
      </c>
      <c r="E67" s="49"/>
      <c r="F67" s="49"/>
      <c r="G67" s="25"/>
    </row>
    <row r="68" spans="1:7" x14ac:dyDescent="0.25">
      <c r="A68" s="51"/>
      <c r="B68" s="51"/>
      <c r="C68" s="51"/>
      <c r="D68" s="52"/>
      <c r="E68" s="51"/>
      <c r="F68" s="51"/>
      <c r="G68" s="53"/>
    </row>
    <row r="69" spans="1:7" ht="23.25" x14ac:dyDescent="0.35">
      <c r="A69" s="27" t="s">
        <v>54</v>
      </c>
      <c r="B69" s="27" t="s">
        <v>55</v>
      </c>
      <c r="C69" s="28"/>
      <c r="D69" s="28"/>
      <c r="E69" s="28"/>
      <c r="F69" s="28"/>
      <c r="G69" s="28"/>
    </row>
    <row r="70" spans="1:7" ht="23.25" x14ac:dyDescent="0.35">
      <c r="A70" s="27" t="s">
        <v>56</v>
      </c>
      <c r="B70" s="27" t="s">
        <v>57</v>
      </c>
      <c r="C70" s="28"/>
      <c r="D70" s="55"/>
      <c r="E70" s="28"/>
      <c r="F70" s="28"/>
      <c r="G70" s="28"/>
    </row>
    <row r="71" spans="1:7" ht="23.25" x14ac:dyDescent="0.35">
      <c r="A71" s="27" t="s">
        <v>58</v>
      </c>
      <c r="B71" s="27" t="s">
        <v>59</v>
      </c>
      <c r="C71" s="28"/>
      <c r="D71" s="28"/>
      <c r="E71" s="28"/>
      <c r="F71" s="28"/>
      <c r="G71" s="28"/>
    </row>
    <row r="72" spans="1:7" x14ac:dyDescent="0.25">
      <c r="A72" s="29" t="s">
        <v>60</v>
      </c>
      <c r="B72" s="27" t="s">
        <v>61</v>
      </c>
    </row>
    <row r="73" spans="1:7" ht="30" x14ac:dyDescent="0.25">
      <c r="A73" s="31" t="s">
        <v>32</v>
      </c>
      <c r="B73" s="31" t="s">
        <v>33</v>
      </c>
      <c r="C73" s="31" t="s">
        <v>34</v>
      </c>
      <c r="D73" s="31" t="s">
        <v>35</v>
      </c>
      <c r="E73" s="32" t="s">
        <v>36</v>
      </c>
      <c r="F73" s="31" t="s">
        <v>37</v>
      </c>
      <c r="G73" s="31" t="s">
        <v>38</v>
      </c>
    </row>
    <row r="74" spans="1:7" x14ac:dyDescent="0.25">
      <c r="A74" s="33">
        <v>1</v>
      </c>
      <c r="B74" s="34" t="s">
        <v>10</v>
      </c>
      <c r="C74" s="35"/>
      <c r="D74" s="36"/>
      <c r="E74" s="35"/>
      <c r="F74" s="35"/>
      <c r="G74" s="37"/>
    </row>
    <row r="75" spans="1:7" x14ac:dyDescent="0.25">
      <c r="A75" s="38"/>
      <c r="B75" s="39"/>
      <c r="C75" s="35"/>
      <c r="D75" s="36"/>
      <c r="E75" s="35"/>
      <c r="F75" s="35"/>
      <c r="G75" s="37"/>
    </row>
    <row r="76" spans="1:7" x14ac:dyDescent="0.25">
      <c r="A76" s="38">
        <v>1.1000000000000001</v>
      </c>
      <c r="B76" s="39" t="s">
        <v>62</v>
      </c>
      <c r="C76" s="35">
        <v>1</v>
      </c>
      <c r="D76" s="36" t="s">
        <v>25</v>
      </c>
      <c r="E76" s="35"/>
      <c r="F76" s="35"/>
      <c r="G76" s="37"/>
    </row>
    <row r="77" spans="1:7" x14ac:dyDescent="0.25">
      <c r="A77" s="38">
        <v>1.2</v>
      </c>
      <c r="B77" s="39" t="s">
        <v>63</v>
      </c>
      <c r="C77" s="35">
        <v>1</v>
      </c>
      <c r="D77" s="36" t="s">
        <v>25</v>
      </c>
      <c r="E77" s="35"/>
      <c r="F77" s="35"/>
      <c r="G77" s="37"/>
    </row>
    <row r="78" spans="1:7" x14ac:dyDescent="0.25">
      <c r="A78" s="38">
        <v>1.3</v>
      </c>
      <c r="B78" s="39" t="s">
        <v>64</v>
      </c>
      <c r="C78" s="35">
        <v>10</v>
      </c>
      <c r="D78" s="36" t="s">
        <v>12</v>
      </c>
      <c r="E78" s="35"/>
      <c r="F78" s="35"/>
      <c r="G78" s="37"/>
    </row>
    <row r="79" spans="1:7" x14ac:dyDescent="0.25">
      <c r="A79" s="38">
        <v>1.4</v>
      </c>
      <c r="B79" s="39" t="s">
        <v>65</v>
      </c>
      <c r="C79" s="35">
        <v>0.24</v>
      </c>
      <c r="D79" s="36" t="s">
        <v>12</v>
      </c>
      <c r="E79" s="35"/>
      <c r="F79" s="35"/>
      <c r="G79" s="37"/>
    </row>
    <row r="80" spans="1:7" ht="30" x14ac:dyDescent="0.25">
      <c r="A80" s="38">
        <v>1.5</v>
      </c>
      <c r="B80" s="56" t="s">
        <v>66</v>
      </c>
      <c r="C80" s="35">
        <v>0.47</v>
      </c>
      <c r="D80" s="36" t="s">
        <v>12</v>
      </c>
      <c r="E80" s="35"/>
      <c r="F80" s="35"/>
      <c r="G80" s="37"/>
    </row>
    <row r="81" spans="1:7" x14ac:dyDescent="0.25">
      <c r="A81" s="37"/>
      <c r="B81" s="37"/>
      <c r="C81" s="40"/>
      <c r="D81" s="40"/>
      <c r="E81" s="40"/>
      <c r="F81" s="40"/>
      <c r="G81" s="41">
        <f>F76+F77+F78+F79+F80</f>
        <v>0</v>
      </c>
    </row>
    <row r="82" spans="1:7" x14ac:dyDescent="0.25">
      <c r="A82" s="57">
        <v>3</v>
      </c>
      <c r="B82" s="15" t="s">
        <v>67</v>
      </c>
      <c r="C82" s="16"/>
      <c r="D82" s="17"/>
      <c r="E82" s="16"/>
      <c r="F82" s="18"/>
      <c r="G82" s="42"/>
    </row>
    <row r="83" spans="1:7" x14ac:dyDescent="0.25">
      <c r="A83" s="38">
        <v>3.1</v>
      </c>
      <c r="B83" s="39" t="s">
        <v>68</v>
      </c>
      <c r="C83" s="35">
        <v>3.09</v>
      </c>
      <c r="D83" s="17" t="s">
        <v>12</v>
      </c>
      <c r="E83" s="35"/>
      <c r="F83" s="35"/>
      <c r="G83" s="42"/>
    </row>
    <row r="84" spans="1:7" x14ac:dyDescent="0.25">
      <c r="A84" s="38">
        <v>3.2</v>
      </c>
      <c r="B84" s="39" t="s">
        <v>69</v>
      </c>
      <c r="C84" s="35">
        <v>6.5</v>
      </c>
      <c r="D84" s="17" t="s">
        <v>14</v>
      </c>
      <c r="E84" s="35"/>
      <c r="F84" s="35"/>
      <c r="G84" s="42"/>
    </row>
    <row r="85" spans="1:7" x14ac:dyDescent="0.25">
      <c r="A85" s="38">
        <v>3.3</v>
      </c>
      <c r="B85" s="39" t="s">
        <v>70</v>
      </c>
      <c r="C85" s="35">
        <v>0.54</v>
      </c>
      <c r="D85" s="17" t="s">
        <v>12</v>
      </c>
      <c r="E85" s="35"/>
      <c r="F85" s="35"/>
      <c r="G85" s="42"/>
    </row>
    <row r="86" spans="1:7" x14ac:dyDescent="0.25">
      <c r="A86" s="38">
        <v>3.4</v>
      </c>
      <c r="B86" s="39" t="s">
        <v>71</v>
      </c>
      <c r="C86" s="35">
        <v>0.54</v>
      </c>
      <c r="D86" s="17" t="s">
        <v>12</v>
      </c>
      <c r="E86" s="35"/>
      <c r="F86" s="35"/>
      <c r="G86" s="42"/>
    </row>
    <row r="87" spans="1:7" x14ac:dyDescent="0.25">
      <c r="A87" s="38">
        <v>3.5</v>
      </c>
      <c r="B87" s="39" t="s">
        <v>72</v>
      </c>
      <c r="C87" s="35">
        <v>1</v>
      </c>
      <c r="D87" s="17" t="s">
        <v>73</v>
      </c>
      <c r="E87" s="35"/>
      <c r="F87" s="35"/>
      <c r="G87" s="42"/>
    </row>
    <row r="88" spans="1:7" x14ac:dyDescent="0.25">
      <c r="A88" s="38">
        <v>3.6</v>
      </c>
      <c r="B88" s="39" t="s">
        <v>74</v>
      </c>
      <c r="C88" s="35">
        <v>5.5</v>
      </c>
      <c r="D88" s="17" t="s">
        <v>14</v>
      </c>
      <c r="E88" s="35"/>
      <c r="F88" s="35"/>
      <c r="G88" s="41"/>
    </row>
    <row r="89" spans="1:7" x14ac:dyDescent="0.25">
      <c r="A89" s="38">
        <v>3.7</v>
      </c>
      <c r="B89" s="39" t="s">
        <v>75</v>
      </c>
      <c r="C89" s="35">
        <v>1.8</v>
      </c>
      <c r="D89" s="17" t="s">
        <v>14</v>
      </c>
      <c r="E89" s="35"/>
      <c r="F89" s="35"/>
      <c r="G89" s="42"/>
    </row>
    <row r="90" spans="1:7" x14ac:dyDescent="0.25">
      <c r="A90" s="38">
        <v>3.8</v>
      </c>
      <c r="B90" s="39" t="s">
        <v>76</v>
      </c>
      <c r="C90" s="35">
        <v>10</v>
      </c>
      <c r="D90" s="17" t="s">
        <v>77</v>
      </c>
      <c r="E90" s="35"/>
      <c r="F90" s="35"/>
      <c r="G90" s="42"/>
    </row>
    <row r="91" spans="1:7" x14ac:dyDescent="0.25">
      <c r="A91" s="38">
        <v>3.9</v>
      </c>
      <c r="B91" s="39" t="s">
        <v>78</v>
      </c>
      <c r="C91" s="35">
        <v>2</v>
      </c>
      <c r="D91" s="17" t="s">
        <v>73</v>
      </c>
      <c r="E91" s="35"/>
      <c r="F91" s="35"/>
      <c r="G91" s="42"/>
    </row>
    <row r="92" spans="1:7" x14ac:dyDescent="0.25">
      <c r="A92" s="58">
        <v>3.1</v>
      </c>
      <c r="B92" s="39" t="s">
        <v>79</v>
      </c>
      <c r="C92" s="35">
        <v>2</v>
      </c>
      <c r="D92" s="17" t="s">
        <v>73</v>
      </c>
      <c r="E92" s="35"/>
      <c r="F92" s="35"/>
      <c r="G92" s="42"/>
    </row>
    <row r="93" spans="1:7" x14ac:dyDescent="0.25">
      <c r="A93" s="38">
        <v>3.11</v>
      </c>
      <c r="B93" s="39" t="s">
        <v>80</v>
      </c>
      <c r="C93" s="35">
        <v>2</v>
      </c>
      <c r="D93" s="17" t="s">
        <v>11</v>
      </c>
      <c r="E93" s="35"/>
      <c r="F93" s="35"/>
      <c r="G93" s="42"/>
    </row>
    <row r="94" spans="1:7" x14ac:dyDescent="0.25">
      <c r="A94" s="59"/>
      <c r="B94" s="19"/>
      <c r="C94" s="16"/>
      <c r="D94" s="17"/>
      <c r="E94" s="16"/>
      <c r="F94" s="18"/>
      <c r="G94" s="41">
        <f>F83+F84+F85+F86+F87+F88+F89+F90+F91+F92+F93</f>
        <v>0</v>
      </c>
    </row>
    <row r="95" spans="1:7" x14ac:dyDescent="0.25">
      <c r="A95" s="44"/>
      <c r="B95" s="48"/>
      <c r="C95" s="49"/>
      <c r="D95" s="50"/>
      <c r="E95" s="49"/>
      <c r="F95" s="49"/>
      <c r="G95" s="25"/>
    </row>
    <row r="96" spans="1:7" ht="15.75" thickBot="1" x14ac:dyDescent="0.3"/>
    <row r="97" spans="1:7" ht="15.75" thickBot="1" x14ac:dyDescent="0.3">
      <c r="B97" s="60" t="s">
        <v>81</v>
      </c>
      <c r="C97" s="61">
        <v>3</v>
      </c>
      <c r="D97" s="61" t="s">
        <v>73</v>
      </c>
      <c r="E97" s="61" t="e">
        <f>#REF!</f>
        <v>#REF!</v>
      </c>
      <c r="F97" s="62" t="e">
        <f>E97*C97</f>
        <v>#REF!</v>
      </c>
      <c r="G97" s="63"/>
    </row>
    <row r="99" spans="1:7" x14ac:dyDescent="0.25">
      <c r="A99" s="3" t="s">
        <v>0</v>
      </c>
      <c r="B99" s="4" t="s">
        <v>82</v>
      </c>
      <c r="C99" s="1"/>
      <c r="D99" s="1"/>
      <c r="E99" s="1"/>
      <c r="F99" s="1"/>
      <c r="G99" s="1"/>
    </row>
    <row r="100" spans="1:7" x14ac:dyDescent="0.25">
      <c r="A100" s="5" t="s">
        <v>1</v>
      </c>
      <c r="B100" s="6" t="s">
        <v>83</v>
      </c>
      <c r="C100" s="1"/>
      <c r="D100" s="1"/>
      <c r="E100" s="1"/>
      <c r="F100" s="1"/>
      <c r="G100" s="1"/>
    </row>
    <row r="101" spans="1:7" x14ac:dyDescent="0.25">
      <c r="A101" s="5" t="s">
        <v>2</v>
      </c>
      <c r="B101" s="7" t="s">
        <v>84</v>
      </c>
      <c r="C101" s="1"/>
      <c r="D101" s="1"/>
      <c r="E101" s="1"/>
      <c r="F101" s="1"/>
      <c r="G101" s="1"/>
    </row>
    <row r="102" spans="1:7" x14ac:dyDescent="0.25">
      <c r="A102" s="8"/>
      <c r="B102" s="8"/>
      <c r="C102" s="9"/>
      <c r="D102" s="9"/>
      <c r="E102" s="9"/>
      <c r="F102" s="9"/>
      <c r="G102" s="9"/>
    </row>
    <row r="103" spans="1:7" ht="15.75" thickBot="1" x14ac:dyDescent="0.3">
      <c r="A103" s="10"/>
      <c r="B103" s="10"/>
    </row>
    <row r="104" spans="1:7" ht="15.75" thickBot="1" x14ac:dyDescent="0.3">
      <c r="A104" s="11" t="s">
        <v>3</v>
      </c>
      <c r="B104" s="12" t="s">
        <v>4</v>
      </c>
      <c r="C104" s="13" t="s">
        <v>5</v>
      </c>
      <c r="D104" s="12" t="s">
        <v>6</v>
      </c>
      <c r="E104" s="13" t="s">
        <v>7</v>
      </c>
      <c r="F104" s="12" t="s">
        <v>8</v>
      </c>
      <c r="G104" s="14" t="s">
        <v>9</v>
      </c>
    </row>
    <row r="106" spans="1:7" x14ac:dyDescent="0.25">
      <c r="A106" s="15">
        <v>1</v>
      </c>
      <c r="B106" s="15" t="s">
        <v>10</v>
      </c>
      <c r="C106" s="16"/>
      <c r="D106" s="17"/>
      <c r="E106" s="16"/>
      <c r="F106" s="18"/>
      <c r="G106" s="19"/>
    </row>
    <row r="107" spans="1:7" x14ac:dyDescent="0.25">
      <c r="A107" s="19">
        <v>1.1000000000000001</v>
      </c>
      <c r="B107" s="20" t="s">
        <v>85</v>
      </c>
      <c r="C107" s="16">
        <v>156</v>
      </c>
      <c r="D107" s="17" t="s">
        <v>14</v>
      </c>
      <c r="E107" s="16"/>
      <c r="F107" s="18"/>
      <c r="G107" s="19"/>
    </row>
    <row r="108" spans="1:7" x14ac:dyDescent="0.25">
      <c r="A108" s="19"/>
      <c r="B108" s="20"/>
      <c r="C108" s="16"/>
      <c r="D108" s="17"/>
      <c r="E108" s="16"/>
      <c r="F108" s="18"/>
      <c r="G108" s="19"/>
    </row>
    <row r="109" spans="1:7" x14ac:dyDescent="0.25">
      <c r="A109" s="19"/>
      <c r="B109" s="20"/>
      <c r="C109" s="16"/>
      <c r="D109" s="17"/>
      <c r="E109" s="16"/>
      <c r="F109" s="18"/>
      <c r="G109" s="19"/>
    </row>
    <row r="110" spans="1:7" x14ac:dyDescent="0.25">
      <c r="A110" s="19"/>
      <c r="B110" s="19"/>
      <c r="C110" s="16"/>
      <c r="D110" s="17"/>
      <c r="E110" s="16"/>
      <c r="F110" s="18"/>
      <c r="G110" s="21">
        <f>F107+F108+F109</f>
        <v>0</v>
      </c>
    </row>
    <row r="111" spans="1:7" x14ac:dyDescent="0.25">
      <c r="A111" s="15">
        <v>2</v>
      </c>
      <c r="B111" s="15" t="s">
        <v>15</v>
      </c>
      <c r="C111" s="16"/>
      <c r="D111" s="17"/>
      <c r="E111" s="16"/>
      <c r="F111" s="18"/>
      <c r="G111" s="19"/>
    </row>
    <row r="112" spans="1:7" x14ac:dyDescent="0.25">
      <c r="A112" s="19"/>
      <c r="B112" s="20"/>
      <c r="C112" s="16"/>
      <c r="D112" s="17"/>
      <c r="E112" s="16"/>
      <c r="F112" s="18"/>
      <c r="G112" s="19"/>
    </row>
    <row r="113" spans="1:7" x14ac:dyDescent="0.25">
      <c r="A113" s="19">
        <v>2.1</v>
      </c>
      <c r="B113" s="19" t="s">
        <v>86</v>
      </c>
      <c r="C113" s="16">
        <v>156.5</v>
      </c>
      <c r="D113" s="17" t="s">
        <v>11</v>
      </c>
      <c r="E113" s="16"/>
      <c r="F113" s="18"/>
      <c r="G113" s="19"/>
    </row>
    <row r="114" spans="1:7" x14ac:dyDescent="0.25">
      <c r="A114" s="19">
        <v>2.2000000000000002</v>
      </c>
      <c r="B114" s="19" t="s">
        <v>16</v>
      </c>
      <c r="C114" s="16">
        <v>50</v>
      </c>
      <c r="D114" s="17" t="s">
        <v>14</v>
      </c>
      <c r="E114" s="16"/>
      <c r="F114" s="18"/>
      <c r="G114" s="19"/>
    </row>
    <row r="115" spans="1:7" x14ac:dyDescent="0.25">
      <c r="A115" s="19">
        <v>2.2999999999999998</v>
      </c>
      <c r="B115" s="19" t="s">
        <v>17</v>
      </c>
      <c r="C115" s="16">
        <v>0</v>
      </c>
      <c r="D115" s="17" t="s">
        <v>11</v>
      </c>
      <c r="E115" s="26"/>
      <c r="F115" s="18"/>
      <c r="G115" s="19"/>
    </row>
    <row r="116" spans="1:7" x14ac:dyDescent="0.25">
      <c r="A116" s="19"/>
      <c r="B116" s="19"/>
      <c r="C116" s="16"/>
      <c r="D116" s="17"/>
      <c r="E116" s="16"/>
      <c r="F116" s="18"/>
      <c r="G116" s="21">
        <f>F113+F114+F115</f>
        <v>0</v>
      </c>
    </row>
    <row r="117" spans="1:7" x14ac:dyDescent="0.25">
      <c r="A117" s="15">
        <v>3</v>
      </c>
      <c r="B117" s="15" t="s">
        <v>18</v>
      </c>
      <c r="C117" s="16"/>
      <c r="D117" s="17"/>
      <c r="E117" s="16"/>
      <c r="F117" s="18"/>
      <c r="G117" s="19"/>
    </row>
    <row r="118" spans="1:7" x14ac:dyDescent="0.25">
      <c r="A118" s="19">
        <v>3.1</v>
      </c>
      <c r="B118" s="19" t="s">
        <v>19</v>
      </c>
      <c r="C118" s="16">
        <v>1</v>
      </c>
      <c r="D118" s="17" t="s">
        <v>25</v>
      </c>
      <c r="E118" s="16"/>
      <c r="F118" s="18"/>
      <c r="G118" s="19"/>
    </row>
    <row r="119" spans="1:7" x14ac:dyDescent="0.25">
      <c r="A119" s="19"/>
      <c r="B119" s="19"/>
      <c r="C119" s="16"/>
      <c r="D119" s="17"/>
      <c r="E119" s="16"/>
      <c r="F119" s="18"/>
      <c r="G119" s="21"/>
    </row>
    <row r="120" spans="1:7" x14ac:dyDescent="0.25">
      <c r="A120" s="19"/>
      <c r="B120" s="19"/>
      <c r="C120" s="16"/>
      <c r="D120" s="17"/>
      <c r="E120" s="16"/>
      <c r="F120" s="18"/>
      <c r="G120" s="21"/>
    </row>
    <row r="121" spans="1:7" x14ac:dyDescent="0.25">
      <c r="A121" s="19"/>
      <c r="B121" s="19"/>
      <c r="C121" s="16"/>
      <c r="D121" s="17"/>
      <c r="E121" s="16"/>
      <c r="F121" s="18"/>
      <c r="G121" s="21">
        <f>F118+F119+F120</f>
        <v>0</v>
      </c>
    </row>
    <row r="123" spans="1:7" ht="25.5" x14ac:dyDescent="0.25">
      <c r="A123" s="64" t="s">
        <v>0</v>
      </c>
      <c r="B123" s="65" t="s">
        <v>87</v>
      </c>
      <c r="C123" s="1"/>
      <c r="D123" s="1"/>
      <c r="E123" s="1"/>
      <c r="F123" s="1"/>
      <c r="G123" s="1"/>
    </row>
    <row r="124" spans="1:7" x14ac:dyDescent="0.25">
      <c r="A124" s="66" t="s">
        <v>1</v>
      </c>
      <c r="B124" s="10" t="s">
        <v>88</v>
      </c>
      <c r="C124" s="1"/>
      <c r="D124" s="1"/>
      <c r="E124" s="1"/>
      <c r="F124" s="1"/>
      <c r="G124" s="1"/>
    </row>
    <row r="125" spans="1:7" x14ac:dyDescent="0.25">
      <c r="A125" s="66" t="s">
        <v>2</v>
      </c>
      <c r="B125" s="67" t="s">
        <v>61</v>
      </c>
      <c r="C125" s="1"/>
      <c r="D125" s="1"/>
      <c r="E125" s="1"/>
      <c r="F125" s="1"/>
      <c r="G125" s="1"/>
    </row>
    <row r="126" spans="1:7" x14ac:dyDescent="0.25">
      <c r="A126" s="91" t="s">
        <v>89</v>
      </c>
      <c r="B126" s="91"/>
      <c r="C126" s="9"/>
      <c r="D126" s="9"/>
      <c r="E126" s="9"/>
      <c r="F126" s="9"/>
      <c r="G126" s="9"/>
    </row>
    <row r="127" spans="1:7" ht="15.75" thickBot="1" x14ac:dyDescent="0.3">
      <c r="A127" s="10"/>
      <c r="B127" s="10"/>
    </row>
    <row r="128" spans="1:7" ht="15.75" thickBot="1" x14ac:dyDescent="0.3">
      <c r="A128" s="11" t="s">
        <v>3</v>
      </c>
      <c r="B128" s="12" t="s">
        <v>4</v>
      </c>
      <c r="C128" s="13" t="s">
        <v>5</v>
      </c>
      <c r="D128" s="12" t="s">
        <v>6</v>
      </c>
      <c r="E128" s="13" t="s">
        <v>7</v>
      </c>
      <c r="F128" s="12" t="s">
        <v>8</v>
      </c>
      <c r="G128" s="14" t="s">
        <v>9</v>
      </c>
    </row>
    <row r="130" spans="1:7" x14ac:dyDescent="0.25">
      <c r="A130" s="15">
        <v>1</v>
      </c>
      <c r="B130" s="15" t="s">
        <v>10</v>
      </c>
      <c r="C130" s="16"/>
      <c r="D130" s="17"/>
      <c r="E130" s="16"/>
      <c r="F130" s="18"/>
      <c r="G130" s="19"/>
    </row>
    <row r="131" spans="1:7" x14ac:dyDescent="0.25">
      <c r="A131" s="19">
        <v>1.1000000000000001</v>
      </c>
      <c r="B131" s="68" t="s">
        <v>90</v>
      </c>
      <c r="C131" s="16">
        <v>18</v>
      </c>
      <c r="D131" s="17" t="s">
        <v>11</v>
      </c>
      <c r="E131" s="16"/>
      <c r="F131" s="18"/>
      <c r="G131" s="19"/>
    </row>
    <row r="132" spans="1:7" x14ac:dyDescent="0.25">
      <c r="A132" s="19">
        <v>1.2</v>
      </c>
      <c r="B132" s="19" t="s">
        <v>91</v>
      </c>
      <c r="C132" s="16">
        <v>1</v>
      </c>
      <c r="D132" s="17" t="s">
        <v>25</v>
      </c>
      <c r="E132" s="16"/>
      <c r="F132" s="18"/>
      <c r="G132" s="19"/>
    </row>
    <row r="133" spans="1:7" x14ac:dyDescent="0.25">
      <c r="A133" s="19">
        <v>1.3</v>
      </c>
      <c r="B133" s="20" t="s">
        <v>92</v>
      </c>
      <c r="C133" s="16">
        <v>0</v>
      </c>
      <c r="D133" s="17" t="s">
        <v>11</v>
      </c>
      <c r="E133" s="16"/>
      <c r="F133" s="18"/>
      <c r="G133" s="19"/>
    </row>
    <row r="134" spans="1:7" x14ac:dyDescent="0.25">
      <c r="A134" s="19">
        <v>1.4</v>
      </c>
      <c r="B134" s="19" t="s">
        <v>93</v>
      </c>
      <c r="C134" s="16">
        <v>5.13</v>
      </c>
      <c r="D134" s="17" t="s">
        <v>12</v>
      </c>
      <c r="E134" s="16"/>
      <c r="F134" s="18"/>
      <c r="G134" s="19"/>
    </row>
    <row r="135" spans="1:7" x14ac:dyDescent="0.25">
      <c r="A135" s="19">
        <v>1.5</v>
      </c>
      <c r="B135" s="19" t="s">
        <v>94</v>
      </c>
      <c r="C135" s="16">
        <v>6.66</v>
      </c>
      <c r="D135" s="17" t="s">
        <v>12</v>
      </c>
      <c r="E135" s="16"/>
      <c r="F135" s="18"/>
      <c r="G135" s="19"/>
    </row>
    <row r="136" spans="1:7" x14ac:dyDescent="0.25">
      <c r="A136" s="19">
        <v>1.6</v>
      </c>
      <c r="B136" s="19" t="s">
        <v>95</v>
      </c>
      <c r="C136" s="16">
        <v>17.100000000000001</v>
      </c>
      <c r="D136" s="17" t="s">
        <v>14</v>
      </c>
      <c r="E136" s="16"/>
      <c r="F136" s="18"/>
      <c r="G136" s="19"/>
    </row>
    <row r="137" spans="1:7" x14ac:dyDescent="0.25">
      <c r="A137" s="19"/>
      <c r="B137" s="19"/>
      <c r="C137" s="16"/>
      <c r="D137" s="17"/>
      <c r="E137" s="16"/>
      <c r="F137" s="18"/>
      <c r="G137" s="21">
        <f>F131+F132+F133+F134+F135+F136</f>
        <v>0</v>
      </c>
    </row>
    <row r="138" spans="1:7" x14ac:dyDescent="0.25">
      <c r="A138" s="15">
        <v>2</v>
      </c>
      <c r="B138" s="15" t="s">
        <v>15</v>
      </c>
      <c r="C138" s="16"/>
      <c r="D138" s="17"/>
      <c r="E138" s="16"/>
      <c r="F138" s="18"/>
      <c r="G138" s="19"/>
    </row>
    <row r="139" spans="1:7" x14ac:dyDescent="0.25">
      <c r="A139" s="19">
        <v>2.1</v>
      </c>
      <c r="B139" s="20" t="s">
        <v>96</v>
      </c>
      <c r="C139" s="16">
        <v>5.13</v>
      </c>
      <c r="D139" s="17" t="s">
        <v>12</v>
      </c>
      <c r="E139" s="16"/>
      <c r="F139" s="18"/>
      <c r="G139" s="19"/>
    </row>
    <row r="140" spans="1:7" x14ac:dyDescent="0.25">
      <c r="A140" s="19">
        <v>2.2000000000000002</v>
      </c>
      <c r="B140" s="20" t="s">
        <v>97</v>
      </c>
      <c r="C140" s="16">
        <v>17.100000000000001</v>
      </c>
      <c r="D140" s="17" t="s">
        <v>12</v>
      </c>
      <c r="E140" s="16"/>
      <c r="F140" s="18"/>
      <c r="G140" s="19"/>
    </row>
    <row r="141" spans="1:7" x14ac:dyDescent="0.25">
      <c r="A141" s="19">
        <v>2.2999999999999998</v>
      </c>
      <c r="B141" s="19" t="s">
        <v>98</v>
      </c>
      <c r="C141" s="16">
        <v>0</v>
      </c>
      <c r="D141" s="17" t="s">
        <v>12</v>
      </c>
      <c r="E141" s="16"/>
      <c r="F141" s="18"/>
      <c r="G141" s="19"/>
    </row>
    <row r="142" spans="1:7" x14ac:dyDescent="0.25">
      <c r="A142" s="19"/>
      <c r="B142" s="19"/>
      <c r="C142" s="16"/>
      <c r="D142" s="17"/>
      <c r="E142" s="16"/>
      <c r="F142" s="18"/>
      <c r="G142" s="19"/>
    </row>
    <row r="143" spans="1:7" x14ac:dyDescent="0.25">
      <c r="A143" s="19"/>
      <c r="B143" s="19"/>
      <c r="C143" s="16"/>
      <c r="D143" s="17"/>
      <c r="E143" s="16"/>
      <c r="F143" s="18"/>
      <c r="G143" s="21">
        <f>F139+F140+F141</f>
        <v>0</v>
      </c>
    </row>
    <row r="144" spans="1:7" x14ac:dyDescent="0.25">
      <c r="A144" s="15">
        <v>3</v>
      </c>
      <c r="B144" s="15" t="s">
        <v>18</v>
      </c>
      <c r="C144" s="16"/>
      <c r="D144" s="17"/>
      <c r="E144" s="16"/>
      <c r="F144" s="18"/>
      <c r="G144" s="19"/>
    </row>
    <row r="145" spans="1:7" x14ac:dyDescent="0.25">
      <c r="A145" s="19">
        <v>3.1</v>
      </c>
      <c r="B145" s="19" t="s">
        <v>99</v>
      </c>
      <c r="C145" s="16">
        <v>1</v>
      </c>
      <c r="D145" s="17" t="s">
        <v>25</v>
      </c>
      <c r="E145" s="16"/>
      <c r="F145" s="18"/>
      <c r="G145" s="19"/>
    </row>
    <row r="146" spans="1:7" x14ac:dyDescent="0.25">
      <c r="A146" s="19">
        <v>3.1</v>
      </c>
      <c r="B146" s="19" t="s">
        <v>100</v>
      </c>
      <c r="C146" s="16">
        <v>1</v>
      </c>
      <c r="D146" s="17" t="s">
        <v>25</v>
      </c>
      <c r="E146" s="16"/>
      <c r="F146" s="18"/>
      <c r="G146" s="19"/>
    </row>
    <row r="147" spans="1:7" x14ac:dyDescent="0.25">
      <c r="A147" s="19"/>
      <c r="B147" s="19"/>
      <c r="C147" s="16"/>
      <c r="D147" s="17"/>
      <c r="E147" s="16"/>
      <c r="F147" s="18"/>
      <c r="G147" s="21">
        <f>F145+F146</f>
        <v>0</v>
      </c>
    </row>
    <row r="148" spans="1:7" x14ac:dyDescent="0.25">
      <c r="A148" s="19"/>
      <c r="B148" s="19"/>
      <c r="C148" s="23"/>
      <c r="D148" s="17"/>
      <c r="E148" s="23"/>
      <c r="F148" s="24"/>
      <c r="G148" s="19"/>
    </row>
    <row r="150" spans="1:7" ht="25.5" x14ac:dyDescent="0.25">
      <c r="A150" s="64" t="s">
        <v>0</v>
      </c>
      <c r="B150" s="65" t="s">
        <v>101</v>
      </c>
      <c r="C150" s="1"/>
      <c r="D150" s="1"/>
      <c r="E150" s="1"/>
      <c r="F150" s="1"/>
      <c r="G150" s="1"/>
    </row>
    <row r="151" spans="1:7" x14ac:dyDescent="0.25">
      <c r="A151" s="66" t="s">
        <v>1</v>
      </c>
      <c r="B151" s="10" t="s">
        <v>88</v>
      </c>
      <c r="C151" s="1"/>
      <c r="D151" s="1"/>
      <c r="E151" s="1"/>
      <c r="F151" s="1"/>
      <c r="G151" s="1"/>
    </row>
    <row r="152" spans="1:7" x14ac:dyDescent="0.25">
      <c r="A152" s="66" t="s">
        <v>2</v>
      </c>
      <c r="B152" s="67" t="s">
        <v>61</v>
      </c>
      <c r="C152" s="1"/>
      <c r="D152" s="1"/>
      <c r="E152" s="1"/>
      <c r="F152" s="1"/>
      <c r="G152" s="1"/>
    </row>
    <row r="153" spans="1:7" x14ac:dyDescent="0.25">
      <c r="A153" s="91" t="s">
        <v>102</v>
      </c>
      <c r="B153" s="91"/>
      <c r="C153" s="9"/>
      <c r="D153" s="9"/>
      <c r="E153" s="9"/>
      <c r="F153" s="9"/>
      <c r="G153" s="9"/>
    </row>
    <row r="154" spans="1:7" ht="15.75" thickBot="1" x14ac:dyDescent="0.3">
      <c r="A154" s="10"/>
      <c r="B154" s="10"/>
    </row>
    <row r="155" spans="1:7" ht="15.75" thickBot="1" x14ac:dyDescent="0.3">
      <c r="A155" s="11" t="s">
        <v>3</v>
      </c>
      <c r="B155" s="12" t="s">
        <v>4</v>
      </c>
      <c r="C155" s="13" t="s">
        <v>5</v>
      </c>
      <c r="D155" s="12" t="s">
        <v>6</v>
      </c>
      <c r="E155" s="13" t="s">
        <v>7</v>
      </c>
      <c r="F155" s="12" t="s">
        <v>8</v>
      </c>
      <c r="G155" s="14" t="s">
        <v>9</v>
      </c>
    </row>
    <row r="157" spans="1:7" x14ac:dyDescent="0.25">
      <c r="A157" s="15">
        <v>1</v>
      </c>
      <c r="B157" s="15" t="s">
        <v>10</v>
      </c>
      <c r="C157" s="16"/>
      <c r="D157" s="17"/>
      <c r="E157" s="16"/>
      <c r="F157" s="18"/>
      <c r="G157" s="19"/>
    </row>
    <row r="158" spans="1:7" x14ac:dyDescent="0.25">
      <c r="A158" s="19">
        <v>1.1000000000000001</v>
      </c>
      <c r="B158" s="68" t="s">
        <v>90</v>
      </c>
      <c r="C158" s="16">
        <v>17</v>
      </c>
      <c r="D158" s="17" t="s">
        <v>11</v>
      </c>
      <c r="E158" s="16"/>
      <c r="F158" s="18"/>
      <c r="G158" s="19"/>
    </row>
    <row r="159" spans="1:7" x14ac:dyDescent="0.25">
      <c r="A159" s="19">
        <v>1.2</v>
      </c>
      <c r="B159" s="19" t="s">
        <v>103</v>
      </c>
      <c r="C159" s="16">
        <v>1</v>
      </c>
      <c r="D159" s="17" t="s">
        <v>25</v>
      </c>
      <c r="E159" s="16"/>
      <c r="F159" s="18"/>
      <c r="G159" s="19"/>
    </row>
    <row r="160" spans="1:7" x14ac:dyDescent="0.25">
      <c r="A160" s="19">
        <v>1.3</v>
      </c>
      <c r="B160" s="20" t="s">
        <v>92</v>
      </c>
      <c r="C160" s="16">
        <v>0</v>
      </c>
      <c r="D160" s="17" t="s">
        <v>11</v>
      </c>
      <c r="E160" s="16"/>
      <c r="F160" s="18"/>
      <c r="G160" s="19"/>
    </row>
    <row r="161" spans="1:7" x14ac:dyDescent="0.25">
      <c r="A161" s="19">
        <v>1.4</v>
      </c>
      <c r="B161" s="19" t="s">
        <v>93</v>
      </c>
      <c r="C161" s="16">
        <v>4.84</v>
      </c>
      <c r="D161" s="17" t="s">
        <v>12</v>
      </c>
      <c r="E161" s="16"/>
      <c r="F161" s="18"/>
      <c r="G161" s="19"/>
    </row>
    <row r="162" spans="1:7" x14ac:dyDescent="0.25">
      <c r="A162" s="19">
        <v>1.5</v>
      </c>
      <c r="B162" s="19" t="s">
        <v>94</v>
      </c>
      <c r="C162" s="16">
        <v>6.29</v>
      </c>
      <c r="D162" s="17" t="s">
        <v>12</v>
      </c>
      <c r="E162" s="16"/>
      <c r="F162" s="18"/>
      <c r="G162" s="19"/>
    </row>
    <row r="163" spans="1:7" x14ac:dyDescent="0.25">
      <c r="A163" s="19">
        <v>1.6</v>
      </c>
      <c r="B163" s="19" t="s">
        <v>95</v>
      </c>
      <c r="C163" s="16">
        <v>16.149999999999999</v>
      </c>
      <c r="D163" s="17" t="s">
        <v>14</v>
      </c>
      <c r="E163" s="16"/>
      <c r="F163" s="18"/>
      <c r="G163" s="19"/>
    </row>
    <row r="164" spans="1:7" x14ac:dyDescent="0.25">
      <c r="A164" s="19"/>
      <c r="B164" s="19"/>
      <c r="C164" s="16"/>
      <c r="D164" s="17"/>
      <c r="E164" s="16"/>
      <c r="F164" s="18"/>
      <c r="G164" s="21">
        <f>F158+F159+F160+F161+F162+F163</f>
        <v>0</v>
      </c>
    </row>
    <row r="165" spans="1:7" x14ac:dyDescent="0.25">
      <c r="A165" s="15">
        <v>2</v>
      </c>
      <c r="B165" s="15" t="s">
        <v>15</v>
      </c>
      <c r="C165" s="16"/>
      <c r="D165" s="17"/>
      <c r="E165" s="16"/>
      <c r="F165" s="18"/>
      <c r="G165" s="19"/>
    </row>
    <row r="166" spans="1:7" x14ac:dyDescent="0.25">
      <c r="A166" s="19">
        <v>2.1</v>
      </c>
      <c r="B166" s="20" t="s">
        <v>96</v>
      </c>
      <c r="C166" s="16">
        <v>4.84</v>
      </c>
      <c r="D166" s="17" t="s">
        <v>12</v>
      </c>
      <c r="E166" s="16"/>
      <c r="F166" s="18"/>
      <c r="G166" s="19"/>
    </row>
    <row r="167" spans="1:7" x14ac:dyDescent="0.25">
      <c r="A167" s="19">
        <v>2.2000000000000002</v>
      </c>
      <c r="B167" s="20" t="s">
        <v>97</v>
      </c>
      <c r="C167" s="16">
        <v>16.149999999999999</v>
      </c>
      <c r="D167" s="17" t="s">
        <v>12</v>
      </c>
      <c r="E167" s="16"/>
      <c r="F167" s="18"/>
      <c r="G167" s="19"/>
    </row>
    <row r="168" spans="1:7" x14ac:dyDescent="0.25">
      <c r="A168" s="19">
        <v>2.2999999999999998</v>
      </c>
      <c r="B168" s="19" t="s">
        <v>98</v>
      </c>
      <c r="C168" s="16">
        <v>0</v>
      </c>
      <c r="D168" s="17" t="s">
        <v>12</v>
      </c>
      <c r="E168" s="16"/>
      <c r="F168" s="18"/>
      <c r="G168" s="19"/>
    </row>
    <row r="169" spans="1:7" x14ac:dyDescent="0.25">
      <c r="A169" s="19"/>
      <c r="B169" s="19"/>
      <c r="C169" s="16"/>
      <c r="D169" s="17"/>
      <c r="E169" s="16"/>
      <c r="F169" s="18"/>
      <c r="G169" s="19"/>
    </row>
    <row r="170" spans="1:7" x14ac:dyDescent="0.25">
      <c r="A170" s="19"/>
      <c r="B170" s="19"/>
      <c r="C170" s="16"/>
      <c r="D170" s="17"/>
      <c r="E170" s="16"/>
      <c r="F170" s="18"/>
      <c r="G170" s="21">
        <f>F166+F167+F168</f>
        <v>0</v>
      </c>
    </row>
    <row r="171" spans="1:7" x14ac:dyDescent="0.25">
      <c r="A171" s="15">
        <v>3</v>
      </c>
      <c r="B171" s="15" t="s">
        <v>18</v>
      </c>
      <c r="C171" s="16"/>
      <c r="D171" s="17"/>
      <c r="E171" s="16"/>
      <c r="F171" s="18"/>
      <c r="G171" s="19"/>
    </row>
    <row r="172" spans="1:7" x14ac:dyDescent="0.25">
      <c r="A172" s="19">
        <v>3.1</v>
      </c>
      <c r="B172" s="19" t="s">
        <v>99</v>
      </c>
      <c r="C172" s="16">
        <v>1</v>
      </c>
      <c r="D172" s="17" t="s">
        <v>25</v>
      </c>
      <c r="E172" s="16"/>
      <c r="F172" s="18"/>
      <c r="G172" s="19"/>
    </row>
    <row r="173" spans="1:7" x14ac:dyDescent="0.25">
      <c r="A173" s="19">
        <v>3.1</v>
      </c>
      <c r="B173" s="19" t="s">
        <v>100</v>
      </c>
      <c r="C173" s="16">
        <v>1</v>
      </c>
      <c r="D173" s="17" t="s">
        <v>25</v>
      </c>
      <c r="E173" s="16"/>
      <c r="F173" s="18"/>
      <c r="G173" s="19"/>
    </row>
    <row r="174" spans="1:7" x14ac:dyDescent="0.25">
      <c r="A174" s="19"/>
      <c r="B174" s="19"/>
      <c r="C174" s="16"/>
      <c r="D174" s="17"/>
      <c r="E174" s="16"/>
      <c r="F174" s="18"/>
      <c r="G174" s="21">
        <f>F172+F173</f>
        <v>0</v>
      </c>
    </row>
    <row r="175" spans="1:7" x14ac:dyDescent="0.25">
      <c r="A175" s="19"/>
      <c r="B175" s="19"/>
      <c r="C175" s="23"/>
      <c r="D175" s="17"/>
      <c r="E175" s="23"/>
      <c r="F175" s="24"/>
      <c r="G175" s="19"/>
    </row>
    <row r="177" spans="1:7" x14ac:dyDescent="0.25">
      <c r="A177" s="64" t="s">
        <v>0</v>
      </c>
      <c r="B177" s="65" t="s">
        <v>104</v>
      </c>
      <c r="C177" s="1"/>
      <c r="D177" s="1"/>
      <c r="E177" s="1"/>
      <c r="F177" s="1"/>
      <c r="G177" s="1"/>
    </row>
    <row r="178" spans="1:7" x14ac:dyDescent="0.25">
      <c r="A178" s="66" t="s">
        <v>1</v>
      </c>
      <c r="B178" s="10" t="s">
        <v>105</v>
      </c>
      <c r="C178" s="1"/>
      <c r="D178" s="1"/>
      <c r="E178" s="1"/>
      <c r="F178" s="1"/>
      <c r="G178" s="1"/>
    </row>
    <row r="179" spans="1:7" x14ac:dyDescent="0.25">
      <c r="A179" s="66" t="s">
        <v>2</v>
      </c>
      <c r="B179" s="67" t="s">
        <v>61</v>
      </c>
      <c r="C179" s="1"/>
      <c r="D179" s="1"/>
      <c r="E179" s="1"/>
      <c r="F179" s="1"/>
      <c r="G179" s="1"/>
    </row>
    <row r="180" spans="1:7" x14ac:dyDescent="0.25">
      <c r="A180" s="91" t="s">
        <v>106</v>
      </c>
      <c r="B180" s="91"/>
      <c r="C180" s="9"/>
      <c r="D180" s="9"/>
      <c r="E180" s="9"/>
      <c r="F180" s="9"/>
      <c r="G180" s="9"/>
    </row>
    <row r="181" spans="1:7" ht="15.75" thickBot="1" x14ac:dyDescent="0.3">
      <c r="A181" s="10"/>
      <c r="B181" s="10"/>
    </row>
    <row r="182" spans="1:7" ht="15.75" thickBot="1" x14ac:dyDescent="0.3">
      <c r="A182" s="11" t="s">
        <v>3</v>
      </c>
      <c r="B182" s="12" t="s">
        <v>4</v>
      </c>
      <c r="C182" s="13" t="s">
        <v>5</v>
      </c>
      <c r="D182" s="12" t="s">
        <v>6</v>
      </c>
      <c r="E182" s="13" t="s">
        <v>7</v>
      </c>
      <c r="F182" s="12" t="s">
        <v>8</v>
      </c>
      <c r="G182" s="14" t="s">
        <v>9</v>
      </c>
    </row>
    <row r="184" spans="1:7" x14ac:dyDescent="0.25">
      <c r="A184" s="15">
        <v>1</v>
      </c>
      <c r="B184" s="15" t="s">
        <v>10</v>
      </c>
      <c r="C184" s="16"/>
      <c r="D184" s="17"/>
      <c r="E184" s="16"/>
      <c r="F184" s="18"/>
      <c r="G184" s="19"/>
    </row>
    <row r="185" spans="1:7" x14ac:dyDescent="0.25">
      <c r="A185" s="19">
        <v>1.1000000000000001</v>
      </c>
      <c r="B185" s="68" t="s">
        <v>90</v>
      </c>
      <c r="C185" s="16">
        <v>0</v>
      </c>
      <c r="D185" s="17" t="s">
        <v>11</v>
      </c>
      <c r="E185" s="16"/>
      <c r="F185" s="18"/>
      <c r="G185" s="19"/>
    </row>
    <row r="186" spans="1:7" x14ac:dyDescent="0.25">
      <c r="A186" s="19">
        <v>1.2</v>
      </c>
      <c r="B186" s="19" t="s">
        <v>91</v>
      </c>
      <c r="C186" s="16">
        <v>0</v>
      </c>
      <c r="D186" s="17" t="s">
        <v>14</v>
      </c>
      <c r="E186" s="16"/>
      <c r="F186" s="18"/>
      <c r="G186" s="19"/>
    </row>
    <row r="187" spans="1:7" x14ac:dyDescent="0.25">
      <c r="A187" s="19">
        <v>1.3</v>
      </c>
      <c r="B187" s="20" t="s">
        <v>107</v>
      </c>
      <c r="C187" s="16">
        <v>1</v>
      </c>
      <c r="D187" s="17" t="s">
        <v>25</v>
      </c>
      <c r="E187" s="16"/>
      <c r="F187" s="18"/>
      <c r="G187" s="19"/>
    </row>
    <row r="188" spans="1:7" x14ac:dyDescent="0.25">
      <c r="A188" s="19">
        <v>1.4</v>
      </c>
      <c r="B188" s="19" t="s">
        <v>93</v>
      </c>
      <c r="C188" s="16">
        <v>7.2</v>
      </c>
      <c r="D188" s="17" t="s">
        <v>12</v>
      </c>
      <c r="E188" s="16"/>
      <c r="F188" s="18"/>
      <c r="G188" s="19"/>
    </row>
    <row r="189" spans="1:7" x14ac:dyDescent="0.25">
      <c r="A189" s="19">
        <v>1.5</v>
      </c>
      <c r="B189" s="19" t="s">
        <v>94</v>
      </c>
      <c r="C189" s="16">
        <v>9.36</v>
      </c>
      <c r="D189" s="17" t="s">
        <v>12</v>
      </c>
      <c r="E189" s="16"/>
      <c r="F189" s="18"/>
      <c r="G189" s="19"/>
    </row>
    <row r="190" spans="1:7" x14ac:dyDescent="0.25">
      <c r="A190" s="19">
        <v>1.6</v>
      </c>
      <c r="B190" s="19" t="s">
        <v>95</v>
      </c>
      <c r="C190" s="16">
        <v>14.4</v>
      </c>
      <c r="D190" s="17" t="s">
        <v>14</v>
      </c>
      <c r="E190" s="16"/>
      <c r="F190" s="18"/>
      <c r="G190" s="19"/>
    </row>
    <row r="191" spans="1:7" x14ac:dyDescent="0.25">
      <c r="A191" s="19"/>
      <c r="B191" s="19"/>
      <c r="C191" s="16"/>
      <c r="D191" s="17"/>
      <c r="E191" s="16"/>
      <c r="F191" s="18"/>
      <c r="G191" s="21">
        <f>F185+F186+F187+F188+F189+F190</f>
        <v>0</v>
      </c>
    </row>
    <row r="192" spans="1:7" x14ac:dyDescent="0.25">
      <c r="A192" s="15">
        <v>2</v>
      </c>
      <c r="B192" s="15" t="s">
        <v>15</v>
      </c>
      <c r="C192" s="16"/>
      <c r="D192" s="17"/>
      <c r="E192" s="16"/>
      <c r="F192" s="18"/>
      <c r="G192" s="19"/>
    </row>
    <row r="193" spans="1:7" x14ac:dyDescent="0.25">
      <c r="A193" s="19">
        <v>2.1</v>
      </c>
      <c r="B193" s="20" t="s">
        <v>96</v>
      </c>
      <c r="C193" s="16">
        <v>4.32</v>
      </c>
      <c r="D193" s="17" t="s">
        <v>12</v>
      </c>
      <c r="E193" s="16"/>
      <c r="F193" s="18"/>
      <c r="G193" s="19"/>
    </row>
    <row r="194" spans="1:7" x14ac:dyDescent="0.25">
      <c r="A194" s="19">
        <v>2.2000000000000002</v>
      </c>
      <c r="B194" s="20" t="s">
        <v>97</v>
      </c>
      <c r="C194" s="16">
        <v>14.4</v>
      </c>
      <c r="D194" s="17" t="s">
        <v>12</v>
      </c>
      <c r="E194" s="16"/>
      <c r="F194" s="18"/>
      <c r="G194" s="19"/>
    </row>
    <row r="195" spans="1:7" x14ac:dyDescent="0.25">
      <c r="A195" s="19">
        <v>2.2999999999999998</v>
      </c>
      <c r="B195" s="19" t="s">
        <v>98</v>
      </c>
      <c r="C195" s="16">
        <v>2.88</v>
      </c>
      <c r="D195" s="17" t="s">
        <v>12</v>
      </c>
      <c r="E195" s="16"/>
      <c r="F195" s="18"/>
      <c r="G195" s="19"/>
    </row>
    <row r="196" spans="1:7" x14ac:dyDescent="0.25">
      <c r="A196" s="19">
        <v>2.4</v>
      </c>
      <c r="B196" s="19" t="s">
        <v>108</v>
      </c>
      <c r="C196" s="16">
        <v>0</v>
      </c>
      <c r="D196" s="17" t="s">
        <v>11</v>
      </c>
      <c r="E196" s="16"/>
      <c r="F196" s="18"/>
      <c r="G196" s="19"/>
    </row>
    <row r="197" spans="1:7" x14ac:dyDescent="0.25">
      <c r="A197" s="19">
        <v>2.5</v>
      </c>
      <c r="B197" s="19" t="s">
        <v>85</v>
      </c>
      <c r="C197" s="16">
        <v>0</v>
      </c>
      <c r="D197" s="17" t="s">
        <v>11</v>
      </c>
      <c r="E197" s="16"/>
      <c r="F197" s="18"/>
      <c r="G197" s="19"/>
    </row>
    <row r="198" spans="1:7" x14ac:dyDescent="0.25">
      <c r="A198" s="19">
        <v>2.6</v>
      </c>
      <c r="B198" s="19" t="s">
        <v>16</v>
      </c>
      <c r="C198" s="16">
        <v>0</v>
      </c>
      <c r="D198" s="17" t="s">
        <v>14</v>
      </c>
      <c r="E198" s="16"/>
      <c r="F198" s="18"/>
      <c r="G198" s="19"/>
    </row>
    <row r="199" spans="1:7" x14ac:dyDescent="0.25">
      <c r="A199" s="19"/>
      <c r="B199" s="19"/>
      <c r="C199" s="16"/>
      <c r="D199" s="17"/>
      <c r="E199" s="16"/>
      <c r="F199" s="18"/>
      <c r="G199" s="21">
        <f>F193+F194+F195+F196+F197+F198</f>
        <v>0</v>
      </c>
    </row>
    <row r="200" spans="1:7" x14ac:dyDescent="0.25">
      <c r="A200" s="15">
        <v>3</v>
      </c>
      <c r="B200" s="15" t="s">
        <v>18</v>
      </c>
      <c r="C200" s="16"/>
      <c r="D200" s="17"/>
      <c r="E200" s="16"/>
      <c r="F200" s="18"/>
      <c r="G200" s="19"/>
    </row>
    <row r="201" spans="1:7" x14ac:dyDescent="0.25">
      <c r="A201" s="19">
        <v>3.1</v>
      </c>
      <c r="B201" s="19" t="s">
        <v>99</v>
      </c>
      <c r="C201" s="16">
        <v>1</v>
      </c>
      <c r="D201" s="17" t="s">
        <v>25</v>
      </c>
      <c r="E201" s="16"/>
      <c r="F201" s="18"/>
      <c r="G201" s="19"/>
    </row>
    <row r="202" spans="1:7" x14ac:dyDescent="0.25">
      <c r="A202" s="19">
        <v>3.1</v>
      </c>
      <c r="B202" s="19" t="s">
        <v>100</v>
      </c>
      <c r="C202" s="16">
        <v>1</v>
      </c>
      <c r="D202" s="17" t="s">
        <v>25</v>
      </c>
      <c r="E202" s="16"/>
      <c r="F202" s="18"/>
      <c r="G202" s="19"/>
    </row>
    <row r="203" spans="1:7" x14ac:dyDescent="0.25">
      <c r="A203" s="19"/>
      <c r="B203" s="19"/>
      <c r="C203" s="16"/>
      <c r="D203" s="17"/>
      <c r="E203" s="16"/>
      <c r="F203" s="18"/>
      <c r="G203" s="21">
        <f>F201+F202</f>
        <v>0</v>
      </c>
    </row>
    <row r="204" spans="1:7" x14ac:dyDescent="0.25">
      <c r="A204" s="19"/>
      <c r="B204" s="19"/>
      <c r="C204" s="23"/>
      <c r="D204" s="17"/>
      <c r="E204" s="23"/>
      <c r="F204" s="24"/>
      <c r="G204" s="19"/>
    </row>
    <row r="206" spans="1:7" x14ac:dyDescent="0.25">
      <c r="A206" s="64" t="s">
        <v>0</v>
      </c>
      <c r="B206" s="65" t="s">
        <v>104</v>
      </c>
      <c r="C206" s="1"/>
      <c r="D206" s="1"/>
      <c r="E206" s="1"/>
      <c r="F206" s="1"/>
      <c r="G206" s="1"/>
    </row>
    <row r="207" spans="1:7" x14ac:dyDescent="0.25">
      <c r="A207" s="66" t="s">
        <v>1</v>
      </c>
      <c r="B207" s="10" t="s">
        <v>105</v>
      </c>
      <c r="C207" s="1"/>
      <c r="D207" s="1"/>
      <c r="E207" s="1"/>
      <c r="F207" s="1"/>
      <c r="G207" s="1"/>
    </row>
    <row r="208" spans="1:7" x14ac:dyDescent="0.25">
      <c r="A208" s="66" t="s">
        <v>2</v>
      </c>
      <c r="B208" s="67" t="s">
        <v>61</v>
      </c>
      <c r="C208" s="1"/>
      <c r="D208" s="1"/>
      <c r="E208" s="1"/>
      <c r="F208" s="1"/>
      <c r="G208" s="1"/>
    </row>
    <row r="209" spans="1:7" x14ac:dyDescent="0.25">
      <c r="A209" s="91" t="s">
        <v>109</v>
      </c>
      <c r="B209" s="91"/>
      <c r="C209" s="9"/>
      <c r="D209" s="9"/>
      <c r="E209" s="9"/>
      <c r="F209" s="9"/>
      <c r="G209" s="9"/>
    </row>
    <row r="210" spans="1:7" ht="15.75" thickBot="1" x14ac:dyDescent="0.3">
      <c r="A210" s="10"/>
      <c r="B210" s="10"/>
    </row>
    <row r="211" spans="1:7" ht="15.75" thickBot="1" x14ac:dyDescent="0.3">
      <c r="A211" s="11" t="s">
        <v>3</v>
      </c>
      <c r="B211" s="12" t="s">
        <v>4</v>
      </c>
      <c r="C211" s="13" t="s">
        <v>5</v>
      </c>
      <c r="D211" s="12" t="s">
        <v>6</v>
      </c>
      <c r="E211" s="13" t="s">
        <v>7</v>
      </c>
      <c r="F211" s="12" t="s">
        <v>8</v>
      </c>
      <c r="G211" s="14" t="s">
        <v>9</v>
      </c>
    </row>
    <row r="213" spans="1:7" x14ac:dyDescent="0.25">
      <c r="A213" s="15">
        <v>1</v>
      </c>
      <c r="B213" s="15" t="s">
        <v>10</v>
      </c>
      <c r="C213" s="16"/>
      <c r="D213" s="17"/>
      <c r="E213" s="16"/>
      <c r="F213" s="18"/>
      <c r="G213" s="19"/>
    </row>
    <row r="214" spans="1:7" x14ac:dyDescent="0.25">
      <c r="A214" s="19">
        <v>1.1000000000000001</v>
      </c>
      <c r="B214" s="68" t="s">
        <v>90</v>
      </c>
      <c r="C214" s="16">
        <v>0</v>
      </c>
      <c r="D214" s="17" t="s">
        <v>11</v>
      </c>
      <c r="E214" s="16"/>
      <c r="F214" s="18"/>
      <c r="G214" s="19"/>
    </row>
    <row r="215" spans="1:7" x14ac:dyDescent="0.25">
      <c r="A215" s="19">
        <v>1.2</v>
      </c>
      <c r="B215" s="19" t="s">
        <v>91</v>
      </c>
      <c r="C215" s="16">
        <v>0</v>
      </c>
      <c r="D215" s="17" t="s">
        <v>14</v>
      </c>
      <c r="E215" s="16"/>
      <c r="F215" s="18"/>
      <c r="G215" s="19"/>
    </row>
    <row r="216" spans="1:7" x14ac:dyDescent="0.25">
      <c r="A216" s="19">
        <v>1.3</v>
      </c>
      <c r="B216" s="20" t="s">
        <v>107</v>
      </c>
      <c r="C216" s="16">
        <v>1</v>
      </c>
      <c r="D216" s="17" t="s">
        <v>25</v>
      </c>
      <c r="E216" s="16"/>
      <c r="F216" s="18"/>
      <c r="G216" s="19"/>
    </row>
    <row r="217" spans="1:7" x14ac:dyDescent="0.25">
      <c r="A217" s="19">
        <v>1.4</v>
      </c>
      <c r="B217" s="19" t="s">
        <v>93</v>
      </c>
      <c r="C217" s="16">
        <v>10.16</v>
      </c>
      <c r="D217" s="17" t="s">
        <v>12</v>
      </c>
      <c r="E217" s="16"/>
      <c r="F217" s="18"/>
      <c r="G217" s="19"/>
    </row>
    <row r="218" spans="1:7" x14ac:dyDescent="0.25">
      <c r="A218" s="19">
        <v>1.5</v>
      </c>
      <c r="B218" s="19" t="s">
        <v>94</v>
      </c>
      <c r="C218" s="16">
        <v>13.21</v>
      </c>
      <c r="D218" s="17" t="s">
        <v>12</v>
      </c>
      <c r="E218" s="16"/>
      <c r="F218" s="18"/>
      <c r="G218" s="19"/>
    </row>
    <row r="219" spans="1:7" x14ac:dyDescent="0.25">
      <c r="A219" s="19">
        <v>1.6</v>
      </c>
      <c r="B219" s="19" t="s">
        <v>95</v>
      </c>
      <c r="C219" s="16">
        <v>20.329999999999998</v>
      </c>
      <c r="D219" s="17" t="s">
        <v>14</v>
      </c>
      <c r="E219" s="16"/>
      <c r="F219" s="18"/>
      <c r="G219" s="19"/>
    </row>
    <row r="220" spans="1:7" x14ac:dyDescent="0.25">
      <c r="A220" s="19"/>
      <c r="B220" s="19"/>
      <c r="C220" s="16"/>
      <c r="D220" s="17"/>
      <c r="E220" s="16"/>
      <c r="F220" s="18"/>
      <c r="G220" s="21">
        <f>F214+F215+F216+F217+F218+F219</f>
        <v>0</v>
      </c>
    </row>
    <row r="221" spans="1:7" x14ac:dyDescent="0.25">
      <c r="A221" s="15">
        <v>2</v>
      </c>
      <c r="B221" s="15" t="s">
        <v>15</v>
      </c>
      <c r="C221" s="16"/>
      <c r="D221" s="17"/>
      <c r="E221" s="16"/>
      <c r="F221" s="18"/>
      <c r="G221" s="19"/>
    </row>
    <row r="222" spans="1:7" x14ac:dyDescent="0.25">
      <c r="A222" s="19">
        <v>2.1</v>
      </c>
      <c r="B222" s="20" t="s">
        <v>96</v>
      </c>
      <c r="C222" s="16">
        <v>6.09</v>
      </c>
      <c r="D222" s="17" t="s">
        <v>12</v>
      </c>
      <c r="E222" s="16"/>
      <c r="F222" s="18"/>
      <c r="G222" s="19"/>
    </row>
    <row r="223" spans="1:7" x14ac:dyDescent="0.25">
      <c r="A223" s="19">
        <v>2.2000000000000002</v>
      </c>
      <c r="B223" s="20" t="s">
        <v>97</v>
      </c>
      <c r="C223" s="16">
        <v>20.329999999999998</v>
      </c>
      <c r="D223" s="17" t="s">
        <v>12</v>
      </c>
      <c r="E223" s="16"/>
      <c r="F223" s="18"/>
      <c r="G223" s="19"/>
    </row>
    <row r="224" spans="1:7" x14ac:dyDescent="0.25">
      <c r="A224" s="19">
        <v>2.2999999999999998</v>
      </c>
      <c r="B224" s="19" t="s">
        <v>98</v>
      </c>
      <c r="C224" s="16">
        <v>4.0599999999999996</v>
      </c>
      <c r="D224" s="17" t="s">
        <v>12</v>
      </c>
      <c r="E224" s="16"/>
      <c r="F224" s="18"/>
      <c r="G224" s="19"/>
    </row>
    <row r="225" spans="1:7" x14ac:dyDescent="0.25">
      <c r="A225" s="19">
        <v>2.4</v>
      </c>
      <c r="B225" s="19" t="s">
        <v>108</v>
      </c>
      <c r="C225" s="16">
        <v>0</v>
      </c>
      <c r="D225" s="17" t="s">
        <v>11</v>
      </c>
      <c r="E225" s="16"/>
      <c r="F225" s="18"/>
      <c r="G225" s="19"/>
    </row>
    <row r="226" spans="1:7" x14ac:dyDescent="0.25">
      <c r="A226" s="19">
        <v>2.5</v>
      </c>
      <c r="B226" s="19" t="s">
        <v>85</v>
      </c>
      <c r="C226" s="16">
        <v>0</v>
      </c>
      <c r="D226" s="17" t="s">
        <v>11</v>
      </c>
      <c r="E226" s="16"/>
      <c r="F226" s="18"/>
      <c r="G226" s="19"/>
    </row>
    <row r="227" spans="1:7" x14ac:dyDescent="0.25">
      <c r="A227" s="19">
        <v>2.6</v>
      </c>
      <c r="B227" s="19" t="s">
        <v>16</v>
      </c>
      <c r="C227" s="16">
        <v>0</v>
      </c>
      <c r="D227" s="17" t="s">
        <v>14</v>
      </c>
      <c r="E227" s="16"/>
      <c r="F227" s="18"/>
      <c r="G227" s="19"/>
    </row>
    <row r="228" spans="1:7" x14ac:dyDescent="0.25">
      <c r="A228" s="19"/>
      <c r="B228" s="19"/>
      <c r="C228" s="16"/>
      <c r="D228" s="17"/>
      <c r="E228" s="16"/>
      <c r="F228" s="18"/>
      <c r="G228" s="21">
        <f>F222+F223+F224+F225+F226+F227</f>
        <v>0</v>
      </c>
    </row>
    <row r="229" spans="1:7" x14ac:dyDescent="0.25">
      <c r="A229" s="15">
        <v>3</v>
      </c>
      <c r="B229" s="15" t="s">
        <v>18</v>
      </c>
      <c r="C229" s="16"/>
      <c r="D229" s="17"/>
      <c r="E229" s="16"/>
      <c r="F229" s="18"/>
      <c r="G229" s="19"/>
    </row>
    <row r="230" spans="1:7" x14ac:dyDescent="0.25">
      <c r="A230" s="19">
        <v>3.1</v>
      </c>
      <c r="B230" s="19" t="s">
        <v>99</v>
      </c>
      <c r="C230" s="16">
        <v>1</v>
      </c>
      <c r="D230" s="17" t="s">
        <v>25</v>
      </c>
      <c r="E230" s="16"/>
      <c r="F230" s="18"/>
      <c r="G230" s="19"/>
    </row>
    <row r="231" spans="1:7" x14ac:dyDescent="0.25">
      <c r="A231" s="19">
        <v>3.1</v>
      </c>
      <c r="B231" s="19" t="s">
        <v>100</v>
      </c>
      <c r="C231" s="16">
        <v>1</v>
      </c>
      <c r="D231" s="17" t="s">
        <v>25</v>
      </c>
      <c r="E231" s="16"/>
      <c r="F231" s="18"/>
      <c r="G231" s="19"/>
    </row>
    <row r="232" spans="1:7" x14ac:dyDescent="0.25">
      <c r="A232" s="19"/>
      <c r="B232" s="19"/>
      <c r="C232" s="16"/>
      <c r="D232" s="17"/>
      <c r="E232" s="16"/>
      <c r="F232" s="18"/>
      <c r="G232" s="21">
        <f>F230+F231</f>
        <v>0</v>
      </c>
    </row>
    <row r="233" spans="1:7" ht="15.75" thickBot="1" x14ac:dyDescent="0.3">
      <c r="A233" s="19"/>
      <c r="B233" s="19"/>
      <c r="C233" s="23"/>
      <c r="D233" s="17"/>
      <c r="E233" s="23"/>
      <c r="F233" s="69"/>
      <c r="G233" s="70"/>
    </row>
    <row r="234" spans="1:7" ht="15.75" thickBot="1" x14ac:dyDescent="0.3">
      <c r="A234" s="71"/>
      <c r="B234" s="71"/>
      <c r="C234" s="71"/>
      <c r="D234" s="72"/>
      <c r="E234" s="71"/>
      <c r="F234" s="73" t="s">
        <v>110</v>
      </c>
      <c r="G234" s="74">
        <f>G220+G228+G232</f>
        <v>0</v>
      </c>
    </row>
    <row r="235" spans="1:7" x14ac:dyDescent="0.25">
      <c r="A235" s="1"/>
      <c r="B235" s="1"/>
      <c r="C235" s="1"/>
      <c r="D235" s="1"/>
      <c r="E235" s="1"/>
      <c r="F235" s="1"/>
      <c r="G235" s="75"/>
    </row>
    <row r="236" spans="1:7" x14ac:dyDescent="0.25">
      <c r="A236" s="1"/>
      <c r="B236" s="1"/>
      <c r="C236" s="15" t="s">
        <v>111</v>
      </c>
      <c r="D236" s="76"/>
      <c r="E236" s="77"/>
      <c r="F236" s="78">
        <v>3.5000000000000003E-2</v>
      </c>
      <c r="G236" s="24">
        <f>+G234*F236</f>
        <v>0</v>
      </c>
    </row>
    <row r="237" spans="1:7" x14ac:dyDescent="0.25">
      <c r="A237" s="1"/>
      <c r="B237" s="1"/>
      <c r="C237" s="15" t="s">
        <v>112</v>
      </c>
      <c r="D237" s="76"/>
      <c r="E237" s="77"/>
      <c r="F237" s="78">
        <v>0.02</v>
      </c>
      <c r="G237" s="24">
        <f>+G234*F237</f>
        <v>0</v>
      </c>
    </row>
    <row r="238" spans="1:7" x14ac:dyDescent="0.25">
      <c r="A238" s="1"/>
      <c r="B238" s="1"/>
      <c r="C238" s="15" t="s">
        <v>113</v>
      </c>
      <c r="D238" s="15"/>
      <c r="E238" s="77"/>
      <c r="F238" s="78">
        <v>0.01</v>
      </c>
      <c r="G238" s="24">
        <f>+G234*F238</f>
        <v>0</v>
      </c>
    </row>
    <row r="239" spans="1:7" ht="15.75" x14ac:dyDescent="0.25">
      <c r="A239" s="1"/>
      <c r="B239" s="79"/>
      <c r="C239" s="15" t="s">
        <v>114</v>
      </c>
      <c r="D239" s="76"/>
      <c r="E239" s="77"/>
      <c r="F239" s="78">
        <v>1E-3</v>
      </c>
      <c r="G239" s="24">
        <f>+G234*F239</f>
        <v>0</v>
      </c>
    </row>
    <row r="240" spans="1:7" x14ac:dyDescent="0.25">
      <c r="A240" s="1"/>
      <c r="B240" s="80"/>
      <c r="C240" s="15" t="s">
        <v>115</v>
      </c>
      <c r="D240" s="76"/>
      <c r="E240" s="77"/>
      <c r="F240" s="78">
        <v>0.03</v>
      </c>
      <c r="G240" s="24">
        <f>+G234*F240</f>
        <v>0</v>
      </c>
    </row>
    <row r="241" spans="1:7" x14ac:dyDescent="0.25">
      <c r="A241" s="1"/>
      <c r="B241" s="1"/>
      <c r="C241" s="15" t="s">
        <v>116</v>
      </c>
      <c r="D241" s="76"/>
      <c r="E241" s="77"/>
      <c r="F241" s="78">
        <v>0.1</v>
      </c>
      <c r="G241" s="24">
        <f>+G234*F241</f>
        <v>0</v>
      </c>
    </row>
    <row r="242" spans="1:7" x14ac:dyDescent="0.25">
      <c r="A242" s="1"/>
      <c r="B242" s="1"/>
      <c r="C242" s="15" t="s">
        <v>117</v>
      </c>
      <c r="D242" s="81"/>
      <c r="E242" s="82"/>
      <c r="F242" s="83"/>
      <c r="G242" s="69">
        <f>SUM(G236:G241)</f>
        <v>0</v>
      </c>
    </row>
    <row r="243" spans="1:7" x14ac:dyDescent="0.25">
      <c r="A243" s="1"/>
      <c r="B243" s="1"/>
      <c r="C243" s="84"/>
      <c r="D243" s="25" t="s">
        <v>118</v>
      </c>
      <c r="E243" s="85">
        <v>0.18</v>
      </c>
      <c r="F243" s="78"/>
      <c r="G243" s="86">
        <f>G241*E243</f>
        <v>0</v>
      </c>
    </row>
    <row r="244" spans="1:7" ht="15.75" thickBot="1" x14ac:dyDescent="0.3">
      <c r="A244" s="1"/>
      <c r="B244" s="87"/>
      <c r="C244" s="1"/>
      <c r="D244" s="1"/>
      <c r="E244" s="1"/>
      <c r="F244" s="88"/>
      <c r="G244" s="1"/>
    </row>
    <row r="245" spans="1:7" ht="16.5" thickBot="1" x14ac:dyDescent="0.3">
      <c r="A245" s="1"/>
      <c r="B245" s="79" t="s">
        <v>119</v>
      </c>
      <c r="C245" s="1"/>
      <c r="D245" s="1"/>
      <c r="E245" s="73" t="s">
        <v>120</v>
      </c>
      <c r="F245" s="89"/>
      <c r="G245" s="90">
        <f>G234+G242+G243</f>
        <v>0</v>
      </c>
    </row>
    <row r="246" spans="1:7" x14ac:dyDescent="0.25">
      <c r="A246" s="1"/>
      <c r="B246" s="80" t="s">
        <v>121</v>
      </c>
      <c r="E246" s="1"/>
      <c r="F246" s="1"/>
      <c r="G246" s="75"/>
    </row>
  </sheetData>
  <mergeCells count="6">
    <mergeCell ref="A209:B209"/>
    <mergeCell ref="A12:G12"/>
    <mergeCell ref="A13:G13"/>
    <mergeCell ref="A126:B126"/>
    <mergeCell ref="A153:B153"/>
    <mergeCell ref="A180:B180"/>
  </mergeCells>
  <pageMargins left="0.7" right="0.7" top="0.75" bottom="0.75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Dir-Administrativo</cp:lastModifiedBy>
  <cp:lastPrinted>2022-06-17T13:27:38Z</cp:lastPrinted>
  <dcterms:created xsi:type="dcterms:W3CDTF">2021-11-11T13:02:27Z</dcterms:created>
  <dcterms:modified xsi:type="dcterms:W3CDTF">2023-01-31T17:20:24Z</dcterms:modified>
</cp:coreProperties>
</file>