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6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37" i="1" l="1"/>
  <c r="G30" i="1"/>
  <c r="G34" i="1" l="1"/>
  <c r="G45" i="1" s="1"/>
  <c r="G51" i="1" l="1"/>
  <c r="G47" i="1"/>
  <c r="G52" i="1"/>
  <c r="G54" i="1" s="1"/>
  <c r="G50" i="1"/>
  <c r="G48" i="1"/>
  <c r="G49" i="1"/>
  <c r="G53" i="1" l="1"/>
  <c r="G56" i="1" s="1"/>
</calcChain>
</file>

<file path=xl/sharedStrings.xml><?xml version="1.0" encoding="utf-8"?>
<sst xmlns="http://schemas.openxmlformats.org/spreadsheetml/2006/main" count="79" uniqueCount="68">
  <si>
    <t>AYUNTAMIENTO MUNICIPAL DE BANI</t>
  </si>
  <si>
    <t>OBRA:</t>
  </si>
  <si>
    <t>PAVIMENTACION EN HORMIGON SIMPLE</t>
  </si>
  <si>
    <t>SECTOR:</t>
  </si>
  <si>
    <t>FECHA:</t>
  </si>
  <si>
    <t>No.</t>
  </si>
  <si>
    <t>P A R T I D A S</t>
  </si>
  <si>
    <t>CANTIDAD</t>
  </si>
  <si>
    <t>UD</t>
  </si>
  <si>
    <t>PRECIO UNITARIO (RD$)</t>
  </si>
  <si>
    <t>IMPORTE  (RD$)</t>
  </si>
  <si>
    <t>TOTAL</t>
  </si>
  <si>
    <t>HORMIGONADO CALLEJON</t>
  </si>
  <si>
    <t>1-1</t>
  </si>
  <si>
    <t>NIVELACION TOPOGRAFICA</t>
  </si>
  <si>
    <t>ML</t>
  </si>
  <si>
    <t>1.2</t>
  </si>
  <si>
    <t>DEMOLICION DE ACERAS EN AREA DE PAVIMENTACION</t>
  </si>
  <si>
    <t>M2</t>
  </si>
  <si>
    <t>1.3</t>
  </si>
  <si>
    <t>ACONDICIONAMIENTO DE TERRENO A MANO</t>
  </si>
  <si>
    <t>1.4</t>
  </si>
  <si>
    <t>BOTE MATERIAL DEMOLIDO Y PRODUCTO DEL ACONDICIONAMIENTO</t>
  </si>
  <si>
    <t>M3</t>
  </si>
  <si>
    <t>1.5</t>
  </si>
  <si>
    <t>RELLENO COMPACTADO</t>
  </si>
  <si>
    <t>1.6</t>
  </si>
  <si>
    <t>TUBOS DE 2"SDR-26 + ACOMETIDAS</t>
  </si>
  <si>
    <t>1.7</t>
  </si>
  <si>
    <t xml:space="preserve">EXCAVACION A MANO PARA ACOMETIDAS </t>
  </si>
  <si>
    <t>2</t>
  </si>
  <si>
    <t xml:space="preserve">HORMIGON </t>
  </si>
  <si>
    <t>2-1</t>
  </si>
  <si>
    <t>2-2</t>
  </si>
  <si>
    <t>3</t>
  </si>
  <si>
    <t>LIMPIEZA FINAL Y CONTINUA</t>
  </si>
  <si>
    <t>3-1</t>
  </si>
  <si>
    <t xml:space="preserve">LIMPIEZA  </t>
  </si>
  <si>
    <t>PA</t>
  </si>
  <si>
    <t>4</t>
  </si>
  <si>
    <t>OTROS</t>
  </si>
  <si>
    <t>4-1</t>
  </si>
  <si>
    <t>ACERAS EN LA ENTRADA</t>
  </si>
  <si>
    <t>4.2</t>
  </si>
  <si>
    <t>CONTENES</t>
  </si>
  <si>
    <t>4.3</t>
  </si>
  <si>
    <t>DEMOLICION  DE ACERAS Y CONTENES</t>
  </si>
  <si>
    <t>4.4</t>
  </si>
  <si>
    <t xml:space="preserve">CORTE DE RAICES ARBOL DE NIN </t>
  </si>
  <si>
    <t>SUB-TOTAL</t>
  </si>
  <si>
    <t>SEGUROS POILZAS Y FIANZAS</t>
  </si>
  <si>
    <t>ANGEL MAÑAN</t>
  </si>
  <si>
    <t>TRANSPORTE</t>
  </si>
  <si>
    <t>DIRECTOR OBRAS MUNICIPALES</t>
  </si>
  <si>
    <t>PENSIONES Y JUBILACIONES</t>
  </si>
  <si>
    <t>CODIA</t>
  </si>
  <si>
    <t>GASTOS ADMINISTRATIVOS</t>
  </si>
  <si>
    <t>SUP. Y DIRECCIÓN.</t>
  </si>
  <si>
    <t>SUB.-TOTAL GASTOS INDIRECTOS</t>
  </si>
  <si>
    <t>ITBS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</si>
  <si>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</si>
  <si>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</si>
  <si>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</si>
  <si>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1.8</t>
  </si>
  <si>
    <t>SAQUE A MANO DE MATERIAL DEMOLIDO</t>
  </si>
  <si>
    <t>BARRIO EL PADRE ( CALLEJO0 DE PEDRO )</t>
  </si>
  <si>
    <t>HORMIGON 210 KG/CM3 EN PAVIMENTO ESPESOR 12.00 CM</t>
  </si>
  <si>
    <t>VIOLINADO, FROTADO, PULIDO Y RALLADO CON ESCOBILLON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</si>
</sst>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#,##0.000_);\(#,##0.0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14" fontId="2" fillId="0" borderId="0" xfId="0" applyNumberFormat="1" applyFont="1" applyBorder="1" applyAlignment="1">
      <alignment horizontal="left"/>
    </xf>
    <xf numFmtId="0" fontId="4" fillId="0" borderId="0" xfId="0" applyFont="1"/>
    <xf numFmtId="4" fontId="5" fillId="2" borderId="1" xfId="0" applyNumberFormat="1" applyFont="1" applyFill="1" applyBorder="1" applyAlignment="1" applyProtection="1">
      <alignment horizontal="center" vertical="center" wrapText="1"/>
    </xf>
    <xf numFmtId="165" fontId="5" fillId="2" borderId="4" xfId="0" applyNumberFormat="1" applyFont="1" applyFill="1" applyBorder="1" applyAlignment="1" applyProtection="1">
      <alignment horizontal="center" vertical="center" wrapText="1"/>
    </xf>
    <xf numFmtId="165" fontId="5" fillId="2" borderId="2" xfId="0" applyNumberFormat="1" applyFont="1" applyFill="1" applyBorder="1" applyAlignment="1" applyProtection="1">
      <alignment horizontal="center" vertical="center" wrapText="1"/>
    </xf>
    <xf numFmtId="165" fontId="5" fillId="2" borderId="3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Border="1" applyAlignment="1">
      <alignment horizontal="center"/>
    </xf>
    <xf numFmtId="0" fontId="6" fillId="0" borderId="6" xfId="0" applyFont="1" applyBorder="1"/>
    <xf numFmtId="43" fontId="0" fillId="0" borderId="6" xfId="1" applyFont="1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6" xfId="2" applyNumberFormat="1" applyFont="1" applyBorder="1" applyAlignment="1">
      <alignment horizontal="center"/>
    </xf>
    <xf numFmtId="44" fontId="6" fillId="0" borderId="7" xfId="0" applyNumberFormat="1" applyFont="1" applyBorder="1"/>
    <xf numFmtId="49" fontId="0" fillId="0" borderId="8" xfId="0" applyNumberFormat="1" applyBorder="1" applyAlignment="1">
      <alignment horizontal="right"/>
    </xf>
    <xf numFmtId="0" fontId="7" fillId="0" borderId="9" xfId="0" applyFont="1" applyBorder="1"/>
    <xf numFmtId="43" fontId="0" fillId="0" borderId="9" xfId="1" applyFont="1" applyBorder="1" applyAlignment="1">
      <alignment horizontal="center"/>
    </xf>
    <xf numFmtId="44" fontId="0" fillId="0" borderId="9" xfId="2" applyNumberFormat="1" applyFont="1" applyBorder="1" applyAlignment="1">
      <alignment horizontal="center"/>
    </xf>
    <xf numFmtId="0" fontId="6" fillId="0" borderId="10" xfId="0" applyFont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wrapText="1"/>
    </xf>
    <xf numFmtId="49" fontId="0" fillId="0" borderId="8" xfId="0" applyNumberFormat="1" applyBorder="1" applyAlignment="1">
      <alignment horizontal="center"/>
    </xf>
    <xf numFmtId="44" fontId="6" fillId="0" borderId="10" xfId="0" applyNumberFormat="1" applyFont="1" applyBorder="1"/>
    <xf numFmtId="49" fontId="2" fillId="0" borderId="8" xfId="0" applyNumberFormat="1" applyFont="1" applyBorder="1" applyAlignment="1">
      <alignment horizontal="center"/>
    </xf>
    <xf numFmtId="0" fontId="6" fillId="0" borderId="9" xfId="0" applyFont="1" applyBorder="1"/>
    <xf numFmtId="49" fontId="0" fillId="0" borderId="8" xfId="0" applyNumberFormat="1" applyBorder="1"/>
    <xf numFmtId="49" fontId="0" fillId="0" borderId="11" xfId="0" applyNumberFormat="1" applyBorder="1" applyAlignment="1">
      <alignment horizontal="center"/>
    </xf>
    <xf numFmtId="0" fontId="7" fillId="0" borderId="12" xfId="0" applyFont="1" applyBorder="1"/>
    <xf numFmtId="43" fontId="0" fillId="0" borderId="12" xfId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4" fontId="0" fillId="0" borderId="12" xfId="2" applyNumberFormat="1" applyFont="1" applyBorder="1" applyAlignment="1">
      <alignment horizontal="center"/>
    </xf>
    <xf numFmtId="44" fontId="6" fillId="0" borderId="13" xfId="0" applyNumberFormat="1" applyFont="1" applyBorder="1"/>
    <xf numFmtId="49" fontId="2" fillId="0" borderId="11" xfId="0" applyNumberFormat="1" applyFont="1" applyBorder="1" applyAlignment="1">
      <alignment horizontal="center"/>
    </xf>
    <xf numFmtId="0" fontId="6" fillId="0" borderId="12" xfId="0" applyFont="1" applyBorder="1"/>
    <xf numFmtId="49" fontId="0" fillId="0" borderId="11" xfId="0" applyNumberFormat="1" applyBorder="1" applyAlignment="1">
      <alignment horizontal="right"/>
    </xf>
    <xf numFmtId="49" fontId="0" fillId="0" borderId="14" xfId="0" applyNumberFormat="1" applyBorder="1"/>
    <xf numFmtId="0" fontId="7" fillId="0" borderId="15" xfId="0" applyFont="1" applyBorder="1"/>
    <xf numFmtId="43" fontId="0" fillId="0" borderId="15" xfId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44" fontId="0" fillId="0" borderId="15" xfId="2" applyNumberFormat="1" applyFont="1" applyBorder="1" applyAlignment="1">
      <alignment horizontal="center"/>
    </xf>
    <xf numFmtId="44" fontId="6" fillId="0" borderId="16" xfId="0" applyNumberFormat="1" applyFont="1" applyBorder="1"/>
    <xf numFmtId="43" fontId="0" fillId="0" borderId="0" xfId="1" applyFont="1" applyBorder="1"/>
    <xf numFmtId="0" fontId="0" fillId="0" borderId="0" xfId="0" applyBorder="1" applyAlignment="1">
      <alignment horizontal="center"/>
    </xf>
    <xf numFmtId="43" fontId="0" fillId="0" borderId="17" xfId="1" applyFont="1" applyBorder="1"/>
    <xf numFmtId="44" fontId="0" fillId="0" borderId="18" xfId="2" applyNumberFormat="1" applyFont="1" applyBorder="1"/>
    <xf numFmtId="44" fontId="2" fillId="0" borderId="18" xfId="0" applyNumberFormat="1" applyFont="1" applyBorder="1"/>
    <xf numFmtId="0" fontId="0" fillId="2" borderId="1" xfId="0" applyFill="1" applyBorder="1"/>
    <xf numFmtId="0" fontId="6" fillId="2" borderId="2" xfId="0" applyFont="1" applyFill="1" applyBorder="1"/>
    <xf numFmtId="44" fontId="6" fillId="2" borderId="3" xfId="0" applyNumberFormat="1" applyFont="1" applyFill="1" applyBorder="1"/>
    <xf numFmtId="0" fontId="8" fillId="0" borderId="9" xfId="0" applyFont="1" applyBorder="1"/>
    <xf numFmtId="0" fontId="9" fillId="0" borderId="9" xfId="0" applyFont="1" applyBorder="1"/>
    <xf numFmtId="0" fontId="0" fillId="0" borderId="9" xfId="0" applyBorder="1"/>
    <xf numFmtId="10" fontId="0" fillId="0" borderId="9" xfId="0" applyNumberFormat="1" applyBorder="1" applyAlignment="1">
      <alignment horizontal="center"/>
    </xf>
    <xf numFmtId="44" fontId="0" fillId="0" borderId="9" xfId="2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19" xfId="0" applyFont="1" applyBorder="1"/>
    <xf numFmtId="0" fontId="9" fillId="0" borderId="20" xfId="0" applyFont="1" applyBorder="1"/>
    <xf numFmtId="10" fontId="0" fillId="0" borderId="20" xfId="0" applyNumberFormat="1" applyBorder="1" applyAlignment="1">
      <alignment horizontal="center"/>
    </xf>
    <xf numFmtId="44" fontId="0" fillId="0" borderId="21" xfId="2" applyNumberFormat="1" applyFont="1" applyBorder="1"/>
    <xf numFmtId="0" fontId="7" fillId="0" borderId="0" xfId="0" applyFont="1"/>
    <xf numFmtId="0" fontId="8" fillId="0" borderId="0" xfId="0" applyFont="1" applyBorder="1"/>
    <xf numFmtId="0" fontId="8" fillId="0" borderId="1" xfId="0" applyFont="1" applyBorder="1"/>
    <xf numFmtId="10" fontId="2" fillId="0" borderId="2" xfId="0" applyNumberFormat="1" applyFont="1" applyBorder="1" applyAlignment="1">
      <alignment horizontal="center"/>
    </xf>
    <xf numFmtId="44" fontId="2" fillId="0" borderId="3" xfId="2" applyNumberFormat="1" applyFont="1" applyBorder="1"/>
    <xf numFmtId="10" fontId="0" fillId="0" borderId="0" xfId="0" applyNumberFormat="1" applyBorder="1"/>
    <xf numFmtId="0" fontId="6" fillId="2" borderId="1" xfId="0" applyFont="1" applyFill="1" applyBorder="1"/>
    <xf numFmtId="44" fontId="6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396875</xdr:colOff>
      <xdr:row>3</xdr:row>
      <xdr:rowOff>76200</xdr:rowOff>
    </xdr:from>
    <xdr:ext cx="6913794" cy="1390650"/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120775" y="6477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G60"/>
  <sheetViews>
    <sheetView tabSelected="1" workbookViewId="0">
      <selection activeCell="E22" sqref="E22:E42"/>
    </sheetView>
  </sheetViews>
  <sheetFormatPr baseColWidth="10" defaultRowHeight="15" x14ac:dyDescent="0.25"/>
  <cols>
    <col min="1" max="1" width="10.85546875" customWidth="1"/>
    <col min="2" max="2" width="52" customWidth="1"/>
    <col min="4" max="4" width="14.28515625" customWidth="1"/>
    <col min="6" max="6" width="19.7109375" customWidth="1"/>
    <col min="7" max="7" width="18.42578125" customWidth="1"/>
  </cols>
  <sheetData>
    <row r="12" spans="1:7" ht="15.75" thickBot="1" x14ac:dyDescent="0.3"/>
    <row r="13" spans="1:7" ht="28.5" thickBot="1" x14ac:dyDescent="0.3">
      <c r="A13" s="70" t="s">
        <v>0</v>
      </c>
      <c r="B13" s="71"/>
      <c r="C13" s="71"/>
      <c r="D13" s="71"/>
      <c r="E13" s="71"/>
      <c r="F13" s="71"/>
      <c r="G13" s="72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1</v>
      </c>
      <c r="B15" s="3" t="s">
        <v>2</v>
      </c>
      <c r="C15" s="1"/>
      <c r="D15" s="1"/>
      <c r="E15" s="1"/>
      <c r="F15" s="1"/>
      <c r="G15" s="1"/>
    </row>
    <row r="16" spans="1:7" x14ac:dyDescent="0.25">
      <c r="A16" s="3" t="s">
        <v>3</v>
      </c>
      <c r="B16" s="3" t="s">
        <v>65</v>
      </c>
      <c r="C16" s="1"/>
      <c r="D16" s="1"/>
      <c r="E16" s="1"/>
      <c r="F16" s="1"/>
      <c r="G16" s="1"/>
    </row>
    <row r="17" spans="1:7" x14ac:dyDescent="0.25">
      <c r="A17" s="3" t="s">
        <v>4</v>
      </c>
      <c r="B17" s="4">
        <v>44986</v>
      </c>
      <c r="C17" s="1"/>
      <c r="D17" s="1"/>
      <c r="E17" s="1"/>
      <c r="F17" s="1"/>
      <c r="G17" s="1"/>
    </row>
    <row r="18" spans="1:7" ht="15.75" thickBot="1" x14ac:dyDescent="0.3">
      <c r="B18" s="5"/>
      <c r="C18" s="5"/>
      <c r="D18" s="5"/>
      <c r="E18" s="5"/>
      <c r="F18" s="5"/>
    </row>
    <row r="19" spans="1:7" ht="45.75" thickBot="1" x14ac:dyDescent="0.3">
      <c r="A19" s="6" t="s">
        <v>5</v>
      </c>
      <c r="B19" s="7" t="s">
        <v>6</v>
      </c>
      <c r="C19" s="8" t="s">
        <v>7</v>
      </c>
      <c r="D19" s="7" t="s">
        <v>8</v>
      </c>
      <c r="E19" s="8" t="s">
        <v>9</v>
      </c>
      <c r="F19" s="7" t="s">
        <v>10</v>
      </c>
      <c r="G19" s="9" t="s">
        <v>11</v>
      </c>
    </row>
    <row r="20" spans="1:7" ht="15.75" thickBot="1" x14ac:dyDescent="0.3"/>
    <row r="21" spans="1:7" x14ac:dyDescent="0.25">
      <c r="A21" s="10">
        <v>1</v>
      </c>
      <c r="B21" s="11" t="s">
        <v>12</v>
      </c>
      <c r="C21" s="12"/>
      <c r="D21" s="13"/>
      <c r="E21" s="12"/>
      <c r="F21" s="14"/>
      <c r="G21" s="15"/>
    </row>
    <row r="22" spans="1:7" x14ac:dyDescent="0.25">
      <c r="A22" s="16" t="s">
        <v>13</v>
      </c>
      <c r="B22" s="17" t="s">
        <v>14</v>
      </c>
      <c r="C22" s="18">
        <v>58</v>
      </c>
      <c r="D22" s="18" t="s">
        <v>15</v>
      </c>
      <c r="E22" s="18"/>
      <c r="F22" s="19"/>
      <c r="G22" s="20"/>
    </row>
    <row r="23" spans="1:7" x14ac:dyDescent="0.25">
      <c r="A23" s="16" t="s">
        <v>16</v>
      </c>
      <c r="B23" s="17" t="s">
        <v>17</v>
      </c>
      <c r="C23" s="18">
        <v>176.52</v>
      </c>
      <c r="D23" s="18" t="s">
        <v>18</v>
      </c>
      <c r="E23" s="18"/>
      <c r="F23" s="19"/>
      <c r="G23" s="20"/>
    </row>
    <row r="24" spans="1:7" x14ac:dyDescent="0.25">
      <c r="A24" s="16" t="s">
        <v>19</v>
      </c>
      <c r="B24" s="17" t="s">
        <v>20</v>
      </c>
      <c r="C24" s="18">
        <v>176.52</v>
      </c>
      <c r="D24" s="21" t="s">
        <v>18</v>
      </c>
      <c r="E24" s="18"/>
      <c r="F24" s="19"/>
      <c r="G24" s="20"/>
    </row>
    <row r="25" spans="1:7" ht="26.25" x14ac:dyDescent="0.25">
      <c r="A25" s="16" t="s">
        <v>21</v>
      </c>
      <c r="B25" s="22" t="s">
        <v>22</v>
      </c>
      <c r="C25" s="18">
        <v>22.94</v>
      </c>
      <c r="D25" s="21" t="s">
        <v>23</v>
      </c>
      <c r="E25" s="18"/>
      <c r="F25" s="19"/>
      <c r="G25" s="20"/>
    </row>
    <row r="26" spans="1:7" x14ac:dyDescent="0.25">
      <c r="A26" s="16" t="s">
        <v>24</v>
      </c>
      <c r="B26" s="17" t="s">
        <v>25</v>
      </c>
      <c r="C26" s="18">
        <v>12</v>
      </c>
      <c r="D26" s="21" t="s">
        <v>23</v>
      </c>
      <c r="E26" s="18"/>
      <c r="F26" s="19"/>
      <c r="G26" s="20"/>
    </row>
    <row r="27" spans="1:7" x14ac:dyDescent="0.25">
      <c r="A27" s="16" t="s">
        <v>26</v>
      </c>
      <c r="B27" s="17" t="s">
        <v>27</v>
      </c>
      <c r="C27" s="18">
        <v>58</v>
      </c>
      <c r="D27" s="21" t="s">
        <v>15</v>
      </c>
      <c r="E27" s="18"/>
      <c r="F27" s="19"/>
      <c r="G27" s="20"/>
    </row>
    <row r="28" spans="1:7" x14ac:dyDescent="0.25">
      <c r="A28" s="16" t="s">
        <v>28</v>
      </c>
      <c r="B28" s="17" t="s">
        <v>29</v>
      </c>
      <c r="C28" s="18">
        <v>6.96</v>
      </c>
      <c r="D28" s="21" t="s">
        <v>23</v>
      </c>
      <c r="E28" s="18"/>
      <c r="F28" s="19"/>
      <c r="G28" s="20"/>
    </row>
    <row r="29" spans="1:7" x14ac:dyDescent="0.25">
      <c r="A29" s="16" t="s">
        <v>63</v>
      </c>
      <c r="B29" s="17" t="s">
        <v>64</v>
      </c>
      <c r="C29" s="18">
        <v>21.18</v>
      </c>
      <c r="D29" s="21" t="s">
        <v>23</v>
      </c>
      <c r="E29" s="18"/>
      <c r="F29" s="19"/>
      <c r="G29" s="20"/>
    </row>
    <row r="30" spans="1:7" x14ac:dyDescent="0.25">
      <c r="A30" s="23"/>
      <c r="B30" s="17"/>
      <c r="C30" s="18"/>
      <c r="D30" s="21"/>
      <c r="E30" s="18"/>
      <c r="F30" s="19"/>
      <c r="G30" s="24">
        <f>F22+F23+F24+F25+F26+F27+F28+F29</f>
        <v>0</v>
      </c>
    </row>
    <row r="31" spans="1:7" x14ac:dyDescent="0.25">
      <c r="A31" s="25" t="s">
        <v>30</v>
      </c>
      <c r="B31" s="26" t="s">
        <v>31</v>
      </c>
      <c r="C31" s="18"/>
      <c r="D31" s="21"/>
      <c r="E31" s="18"/>
      <c r="F31" s="19"/>
      <c r="G31" s="20"/>
    </row>
    <row r="32" spans="1:7" x14ac:dyDescent="0.25">
      <c r="A32" s="16" t="s">
        <v>32</v>
      </c>
      <c r="B32" s="17" t="s">
        <v>66</v>
      </c>
      <c r="C32" s="18">
        <v>21.18</v>
      </c>
      <c r="D32" s="21" t="s">
        <v>23</v>
      </c>
      <c r="E32" s="18"/>
      <c r="F32" s="19"/>
      <c r="G32" s="20"/>
    </row>
    <row r="33" spans="1:7" ht="26.25" x14ac:dyDescent="0.25">
      <c r="A33" s="16" t="s">
        <v>33</v>
      </c>
      <c r="B33" s="22" t="s">
        <v>67</v>
      </c>
      <c r="C33" s="18">
        <v>176.52</v>
      </c>
      <c r="D33" s="21" t="s">
        <v>18</v>
      </c>
      <c r="E33" s="18"/>
      <c r="F33" s="19"/>
      <c r="G33" s="20"/>
    </row>
    <row r="34" spans="1:7" x14ac:dyDescent="0.25">
      <c r="A34" s="27"/>
      <c r="B34" s="17"/>
      <c r="C34" s="18"/>
      <c r="D34" s="21"/>
      <c r="E34" s="18"/>
      <c r="F34" s="19"/>
      <c r="G34" s="24">
        <f>F32+F33</f>
        <v>0</v>
      </c>
    </row>
    <row r="35" spans="1:7" x14ac:dyDescent="0.25">
      <c r="A35" s="25" t="s">
        <v>34</v>
      </c>
      <c r="B35" s="26" t="s">
        <v>35</v>
      </c>
      <c r="C35" s="18"/>
      <c r="D35" s="21"/>
      <c r="E35" s="18"/>
      <c r="F35" s="19"/>
      <c r="G35" s="20"/>
    </row>
    <row r="36" spans="1:7" x14ac:dyDescent="0.25">
      <c r="A36" s="16" t="s">
        <v>36</v>
      </c>
      <c r="B36" s="17" t="s">
        <v>37</v>
      </c>
      <c r="C36" s="18">
        <v>1</v>
      </c>
      <c r="D36" s="21" t="s">
        <v>38</v>
      </c>
      <c r="E36" s="18"/>
      <c r="F36" s="19"/>
      <c r="G36" s="20"/>
    </row>
    <row r="37" spans="1:7" x14ac:dyDescent="0.25">
      <c r="A37" s="28"/>
      <c r="B37" s="29"/>
      <c r="C37" s="30"/>
      <c r="D37" s="31"/>
      <c r="E37" s="30"/>
      <c r="F37" s="32"/>
      <c r="G37" s="33">
        <f>F36</f>
        <v>0</v>
      </c>
    </row>
    <row r="38" spans="1:7" x14ac:dyDescent="0.25">
      <c r="A38" s="34" t="s">
        <v>39</v>
      </c>
      <c r="B38" s="35" t="s">
        <v>40</v>
      </c>
      <c r="C38" s="30"/>
      <c r="D38" s="31"/>
      <c r="E38" s="30"/>
      <c r="F38" s="32"/>
      <c r="G38" s="33"/>
    </row>
    <row r="39" spans="1:7" x14ac:dyDescent="0.25">
      <c r="A39" s="36" t="s">
        <v>41</v>
      </c>
      <c r="B39" s="29" t="s">
        <v>42</v>
      </c>
      <c r="C39" s="30">
        <v>30</v>
      </c>
      <c r="D39" s="31" t="s">
        <v>18</v>
      </c>
      <c r="E39" s="30"/>
      <c r="F39" s="32"/>
      <c r="G39" s="33"/>
    </row>
    <row r="40" spans="1:7" x14ac:dyDescent="0.25">
      <c r="A40" s="36" t="s">
        <v>43</v>
      </c>
      <c r="B40" s="29" t="s">
        <v>44</v>
      </c>
      <c r="C40" s="30">
        <v>30</v>
      </c>
      <c r="D40" s="31" t="s">
        <v>15</v>
      </c>
      <c r="E40" s="30"/>
      <c r="F40" s="32"/>
      <c r="G40" s="33"/>
    </row>
    <row r="41" spans="1:7" x14ac:dyDescent="0.25">
      <c r="A41" s="36" t="s">
        <v>45</v>
      </c>
      <c r="B41" s="29" t="s">
        <v>46</v>
      </c>
      <c r="C41" s="30">
        <v>30</v>
      </c>
      <c r="D41" s="31" t="s">
        <v>15</v>
      </c>
      <c r="E41" s="30"/>
      <c r="F41" s="32"/>
      <c r="G41" s="33"/>
    </row>
    <row r="42" spans="1:7" x14ac:dyDescent="0.25">
      <c r="A42" s="36" t="s">
        <v>47</v>
      </c>
      <c r="B42" s="29" t="s">
        <v>48</v>
      </c>
      <c r="C42" s="30">
        <v>1</v>
      </c>
      <c r="D42" s="31" t="s">
        <v>38</v>
      </c>
      <c r="E42" s="30"/>
      <c r="F42" s="32"/>
      <c r="G42" s="33"/>
    </row>
    <row r="43" spans="1:7" ht="15.75" thickBot="1" x14ac:dyDescent="0.3">
      <c r="A43" s="37"/>
      <c r="B43" s="38"/>
      <c r="C43" s="39"/>
      <c r="D43" s="40"/>
      <c r="E43" s="39"/>
      <c r="F43" s="41"/>
      <c r="G43" s="42">
        <f>F39+F40+F41+F42</f>
        <v>0</v>
      </c>
    </row>
    <row r="44" spans="1:7" ht="15.75" thickBot="1" x14ac:dyDescent="0.3">
      <c r="A44" s="1"/>
      <c r="B44" s="1"/>
      <c r="C44" s="43"/>
      <c r="D44" s="44"/>
      <c r="E44" s="45"/>
      <c r="F44" s="46"/>
      <c r="G44" s="47"/>
    </row>
    <row r="45" spans="1:7" ht="15.75" thickBot="1" x14ac:dyDescent="0.3">
      <c r="A45" s="1"/>
      <c r="B45" s="1"/>
      <c r="C45" s="1"/>
      <c r="D45" s="44"/>
      <c r="E45" s="48"/>
      <c r="F45" s="49" t="s">
        <v>49</v>
      </c>
      <c r="G45" s="50">
        <f>G30+G34+G37+G43</f>
        <v>0</v>
      </c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51" t="s">
        <v>50</v>
      </c>
      <c r="D47" s="52"/>
      <c r="E47" s="53"/>
      <c r="F47" s="54">
        <v>3.5000000000000003E-2</v>
      </c>
      <c r="G47" s="55">
        <f>+G45*F47</f>
        <v>0</v>
      </c>
    </row>
    <row r="48" spans="1:7" ht="15.75" x14ac:dyDescent="0.25">
      <c r="A48" s="1"/>
      <c r="B48" s="56" t="s">
        <v>51</v>
      </c>
      <c r="C48" s="51" t="s">
        <v>52</v>
      </c>
      <c r="D48" s="52"/>
      <c r="E48" s="53"/>
      <c r="F48" s="54">
        <v>0.02</v>
      </c>
      <c r="G48" s="55">
        <f>+G45*F48</f>
        <v>0</v>
      </c>
    </row>
    <row r="49" spans="1:7" ht="15.75" x14ac:dyDescent="0.25">
      <c r="A49" s="1"/>
      <c r="B49" s="57" t="s">
        <v>53</v>
      </c>
      <c r="C49" s="51" t="s">
        <v>54</v>
      </c>
      <c r="D49" s="52"/>
      <c r="E49" s="53"/>
      <c r="F49" s="54">
        <v>0.01</v>
      </c>
      <c r="G49" s="55">
        <f>+G45*F49</f>
        <v>0</v>
      </c>
    </row>
    <row r="50" spans="1:7" x14ac:dyDescent="0.25">
      <c r="A50" s="1"/>
      <c r="B50" s="1"/>
      <c r="C50" s="51" t="s">
        <v>55</v>
      </c>
      <c r="D50" s="52"/>
      <c r="E50" s="53"/>
      <c r="F50" s="54">
        <v>1E-3</v>
      </c>
      <c r="G50" s="55">
        <f>+G45*F50</f>
        <v>0</v>
      </c>
    </row>
    <row r="51" spans="1:7" x14ac:dyDescent="0.25">
      <c r="A51" s="1"/>
      <c r="B51" s="1"/>
      <c r="C51" s="51" t="s">
        <v>56</v>
      </c>
      <c r="D51" s="52"/>
      <c r="E51" s="53"/>
      <c r="F51" s="54">
        <v>0.03</v>
      </c>
      <c r="G51" s="55">
        <f>+G45*F51</f>
        <v>0</v>
      </c>
    </row>
    <row r="52" spans="1:7" x14ac:dyDescent="0.25">
      <c r="A52" s="1"/>
      <c r="B52" s="1"/>
      <c r="C52" s="51" t="s">
        <v>57</v>
      </c>
      <c r="D52" s="52"/>
      <c r="E52" s="53"/>
      <c r="F52" s="54">
        <v>0.1</v>
      </c>
      <c r="G52" s="55">
        <f>+G45*F52</f>
        <v>0</v>
      </c>
    </row>
    <row r="53" spans="1:7" ht="15.75" thickBot="1" x14ac:dyDescent="0.3">
      <c r="A53" s="1"/>
      <c r="B53" s="1"/>
      <c r="C53" s="1"/>
      <c r="D53" s="58" t="s">
        <v>58</v>
      </c>
      <c r="E53" s="59"/>
      <c r="F53" s="60"/>
      <c r="G53" s="61">
        <f>SUM(G47:G52)</f>
        <v>0</v>
      </c>
    </row>
    <row r="54" spans="1:7" ht="15.75" thickBot="1" x14ac:dyDescent="0.3">
      <c r="A54" s="1"/>
      <c r="B54" s="62"/>
      <c r="C54" s="1"/>
      <c r="D54" s="63"/>
      <c r="E54" s="64" t="s">
        <v>59</v>
      </c>
      <c r="F54" s="65">
        <v>0.18</v>
      </c>
      <c r="G54" s="66">
        <f>G52*F54</f>
        <v>0</v>
      </c>
    </row>
    <row r="55" spans="1:7" ht="15.75" thickBot="1" x14ac:dyDescent="0.3">
      <c r="A55" s="1"/>
      <c r="B55" s="62"/>
      <c r="C55" s="1"/>
      <c r="D55" s="1"/>
      <c r="E55" s="1"/>
      <c r="F55" s="67"/>
      <c r="G55" s="1"/>
    </row>
    <row r="56" spans="1:7" ht="15.75" thickBot="1" x14ac:dyDescent="0.3">
      <c r="A56" s="1"/>
      <c r="C56" s="1"/>
      <c r="D56" s="1"/>
      <c r="E56" s="68" t="s">
        <v>60</v>
      </c>
      <c r="F56" s="49"/>
      <c r="G56" s="69">
        <f>G45+G53+G54</f>
        <v>0</v>
      </c>
    </row>
    <row r="59" spans="1:7" x14ac:dyDescent="0.25">
      <c r="B59" s="73" t="s">
        <v>61</v>
      </c>
      <c r="C59" s="73"/>
      <c r="D59" s="73"/>
      <c r="E59" s="73"/>
      <c r="F59" s="73"/>
    </row>
    <row r="60" spans="1:7" x14ac:dyDescent="0.25">
      <c r="B60" s="73" t="s">
        <v>62</v>
      </c>
      <c r="C60" s="73"/>
      <c r="D60" s="73"/>
      <c r="E60" s="73"/>
      <c r="F60" s="73"/>
    </row>
  </sheetData>
  <mergeCells count="3">
    <mergeCell ref="A13:G13"/>
    <mergeCell ref="B59:F59"/>
    <mergeCell ref="B60:F60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2023-05-10T12:26:20Z</cp:lastPrinted>
  <dcterms:created xsi:type="dcterms:W3CDTF">2023-03-15T13:16:17Z</dcterms:created>
  <dcterms:modified xsi:type="dcterms:W3CDTF">2023-06-05T13:03:40Z</dcterms:modified>
</cp:coreProperties>
</file>