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1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3" i="1" l="1"/>
  <c r="G97" i="1"/>
  <c r="G94" i="1"/>
  <c r="G90" i="1" l="1"/>
  <c r="G105" i="1" s="1"/>
  <c r="G35" i="1"/>
  <c r="G32" i="1"/>
  <c r="G111" i="1" l="1"/>
  <c r="G107" i="1"/>
  <c r="G109" i="1"/>
  <c r="G112" i="1"/>
  <c r="G114" i="1" s="1"/>
  <c r="G108" i="1"/>
  <c r="G110" i="1"/>
  <c r="G41" i="1"/>
  <c r="G28" i="1"/>
  <c r="G113" i="1" l="1"/>
  <c r="G116" i="1" s="1"/>
  <c r="G43" i="1"/>
  <c r="G49" i="1" s="1"/>
  <c r="G46" i="1"/>
  <c r="G50" i="1" l="1"/>
  <c r="G52" i="1" s="1"/>
  <c r="G48" i="1"/>
  <c r="G47" i="1"/>
  <c r="G51" i="1" s="1"/>
  <c r="G54" i="1" s="1"/>
  <c r="G45" i="1"/>
</calcChain>
</file>

<file path=xl/sharedStrings.xml><?xml version="1.0" encoding="utf-8"?>
<sst xmlns="http://schemas.openxmlformats.org/spreadsheetml/2006/main" count="158" uniqueCount="69">
  <si>
    <t>AYUNTAMIENTO MUNICIPAL DE BANI</t>
  </si>
  <si>
    <t>OBRA:</t>
  </si>
  <si>
    <t>PAVIMENTACION EN HORMIGON SIMPLE</t>
  </si>
  <si>
    <t>SECTOR:</t>
  </si>
  <si>
    <t>FECHA:</t>
  </si>
  <si>
    <t>No.</t>
  </si>
  <si>
    <t>P A R T I D A S</t>
  </si>
  <si>
    <t>CANTIDAD</t>
  </si>
  <si>
    <t>UD</t>
  </si>
  <si>
    <t>PRECIO UNITARIO (RD$)</t>
  </si>
  <si>
    <t>IMPORTE  (RD$)</t>
  </si>
  <si>
    <t>TOTAL</t>
  </si>
  <si>
    <t>HORMIGONADO CALLEJON</t>
  </si>
  <si>
    <t>1-1</t>
  </si>
  <si>
    <t>NIVELACION TOPOGRAFICA</t>
  </si>
  <si>
    <t>ML</t>
  </si>
  <si>
    <t>1.2</t>
  </si>
  <si>
    <t>DEMOLICION DE ACERAS EN AREA DE PAVIMENTACION</t>
  </si>
  <si>
    <t>M2</t>
  </si>
  <si>
    <t>1.3</t>
  </si>
  <si>
    <t>ACONDICIONAMIENTO DE TERRENO A MANO</t>
  </si>
  <si>
    <t>1.4</t>
  </si>
  <si>
    <t>BOTE MATERIAL DEMOLIDO Y PRODUCTO DEL ACONDICIONAMIENTO</t>
  </si>
  <si>
    <t>M3</t>
  </si>
  <si>
    <t>1.5</t>
  </si>
  <si>
    <t>RELLENO COMPACTADO</t>
  </si>
  <si>
    <t>1.6</t>
  </si>
  <si>
    <t>TUBOS DE 2"SDR-26 + ACOMETIDAS</t>
  </si>
  <si>
    <t>1.7</t>
  </si>
  <si>
    <t xml:space="preserve">EXCAVACION A MANO PARA ACOMETIDAS </t>
  </si>
  <si>
    <t>1.8</t>
  </si>
  <si>
    <t>SAQUE A MANO DE MATERIAL DEMOLIDO</t>
  </si>
  <si>
    <t>2</t>
  </si>
  <si>
    <t xml:space="preserve">HORMIGON </t>
  </si>
  <si>
    <t>2-1</t>
  </si>
  <si>
    <t>HORMIGON 210 KG/CM3 EN PAVIMENTO ESPESOR 12.00 CM</t>
  </si>
  <si>
    <t>2-2</t>
  </si>
  <si>
    <t>VIOLINADO, FROTADO, PULIDO Y RALLADO CON ESCOBILLON</t>
  </si>
  <si>
    <t>3</t>
  </si>
  <si>
    <t>LIMPIEZA FINAL Y CONTINUA</t>
  </si>
  <si>
    <t>3-1</t>
  </si>
  <si>
    <t xml:space="preserve">LIMPIEZA  </t>
  </si>
  <si>
    <t>PA</t>
  </si>
  <si>
    <t>4</t>
  </si>
  <si>
    <t>OTROS</t>
  </si>
  <si>
    <t>4-1</t>
  </si>
  <si>
    <t>ACERAS EN LA ENTRADA</t>
  </si>
  <si>
    <t>4.2</t>
  </si>
  <si>
    <t>CONTENES</t>
  </si>
  <si>
    <t>4.3</t>
  </si>
  <si>
    <t>DEMOLICION  DE ACERAS Y CONTENES</t>
  </si>
  <si>
    <t>4.4</t>
  </si>
  <si>
    <t xml:space="preserve">CORTE DE RAICES ARBOL DE NIN </t>
  </si>
  <si>
    <t>SUB-TOTAL</t>
  </si>
  <si>
    <t>SEGUROS POILZAS Y FIANZAS</t>
  </si>
  <si>
    <t>ANGEL MAÑAN</t>
  </si>
  <si>
    <t>TRANSPORTE</t>
  </si>
  <si>
    <t>DIRECTOR OBRAS MUNICIPALES</t>
  </si>
  <si>
    <t>PENSIONES Y JUBILACIONES</t>
  </si>
  <si>
    <t>CODIA</t>
  </si>
  <si>
    <t>GASTOS ADMINISTRATIVOS</t>
  </si>
  <si>
    <t>SUP. Y DIRECCIÓN.</t>
  </si>
  <si>
    <t>SUB.-TOTAL GASTOS INDIRECTOS</t>
  </si>
  <si>
    <t>ITBS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</si>
  <si>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</si>
  <si>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</si>
  <si>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</si>
  <si>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CALLEJON DE ARIAS #1</t>
  </si>
  <si>
    <t>FUNDO NORTE, CALLEJON DE ARIAS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</si>
</sst>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#,##0.000_);\(#,##0.0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14" fontId="2" fillId="0" borderId="0" xfId="0" applyNumberFormat="1" applyFont="1" applyBorder="1" applyAlignment="1">
      <alignment horizontal="left"/>
    </xf>
    <xf numFmtId="0" fontId="4" fillId="0" borderId="0" xfId="0" applyFont="1"/>
    <xf numFmtId="4" fontId="5" fillId="2" borderId="1" xfId="0" applyNumberFormat="1" applyFont="1" applyFill="1" applyBorder="1" applyAlignment="1" applyProtection="1">
      <alignment horizontal="center" vertical="center" wrapText="1"/>
    </xf>
    <xf numFmtId="165" fontId="5" fillId="2" borderId="4" xfId="0" applyNumberFormat="1" applyFont="1" applyFill="1" applyBorder="1" applyAlignment="1" applyProtection="1">
      <alignment horizontal="center" vertical="center" wrapText="1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5" fontId="5" fillId="2" borderId="3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Border="1" applyAlignment="1">
      <alignment horizontal="center"/>
    </xf>
    <xf numFmtId="0" fontId="6" fillId="0" borderId="6" xfId="0" applyFont="1" applyBorder="1"/>
    <xf numFmtId="43" fontId="0" fillId="0" borderId="6" xfId="1" applyFont="1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6" xfId="2" applyNumberFormat="1" applyFont="1" applyBorder="1" applyAlignment="1">
      <alignment horizontal="center"/>
    </xf>
    <xf numFmtId="44" fontId="6" fillId="0" borderId="7" xfId="0" applyNumberFormat="1" applyFont="1" applyBorder="1"/>
    <xf numFmtId="49" fontId="0" fillId="0" borderId="8" xfId="0" applyNumberFormat="1" applyBorder="1" applyAlignment="1">
      <alignment horizontal="right"/>
    </xf>
    <xf numFmtId="0" fontId="7" fillId="0" borderId="9" xfId="0" applyFont="1" applyBorder="1"/>
    <xf numFmtId="43" fontId="0" fillId="0" borderId="9" xfId="1" applyFont="1" applyBorder="1" applyAlignment="1">
      <alignment horizontal="center"/>
    </xf>
    <xf numFmtId="44" fontId="0" fillId="0" borderId="9" xfId="2" applyNumberFormat="1" applyFont="1" applyBorder="1" applyAlignment="1">
      <alignment horizontal="center"/>
    </xf>
    <xf numFmtId="0" fontId="6" fillId="0" borderId="10" xfId="0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wrapText="1"/>
    </xf>
    <xf numFmtId="49" fontId="0" fillId="0" borderId="8" xfId="0" applyNumberFormat="1" applyBorder="1" applyAlignment="1">
      <alignment horizontal="center"/>
    </xf>
    <xf numFmtId="44" fontId="6" fillId="0" borderId="10" xfId="0" applyNumberFormat="1" applyFont="1" applyBorder="1"/>
    <xf numFmtId="49" fontId="2" fillId="0" borderId="8" xfId="0" applyNumberFormat="1" applyFont="1" applyBorder="1" applyAlignment="1">
      <alignment horizontal="center"/>
    </xf>
    <xf numFmtId="0" fontId="6" fillId="0" borderId="9" xfId="0" applyFont="1" applyBorder="1"/>
    <xf numFmtId="49" fontId="0" fillId="0" borderId="8" xfId="0" applyNumberFormat="1" applyBorder="1"/>
    <xf numFmtId="49" fontId="0" fillId="0" borderId="11" xfId="0" applyNumberFormat="1" applyBorder="1" applyAlignment="1">
      <alignment horizontal="center"/>
    </xf>
    <xf numFmtId="0" fontId="7" fillId="0" borderId="12" xfId="0" applyFont="1" applyBorder="1"/>
    <xf numFmtId="43" fontId="0" fillId="0" borderId="12" xfId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4" fontId="0" fillId="0" borderId="12" xfId="2" applyNumberFormat="1" applyFont="1" applyBorder="1" applyAlignment="1">
      <alignment horizontal="center"/>
    </xf>
    <xf numFmtId="44" fontId="6" fillId="0" borderId="13" xfId="0" applyNumberFormat="1" applyFont="1" applyBorder="1"/>
    <xf numFmtId="49" fontId="2" fillId="0" borderId="11" xfId="0" applyNumberFormat="1" applyFont="1" applyBorder="1" applyAlignment="1">
      <alignment horizontal="center"/>
    </xf>
    <xf numFmtId="0" fontId="6" fillId="0" borderId="12" xfId="0" applyFont="1" applyBorder="1"/>
    <xf numFmtId="49" fontId="0" fillId="0" borderId="11" xfId="0" applyNumberFormat="1" applyBorder="1" applyAlignment="1">
      <alignment horizontal="right"/>
    </xf>
    <xf numFmtId="49" fontId="0" fillId="0" borderId="14" xfId="0" applyNumberFormat="1" applyBorder="1"/>
    <xf numFmtId="0" fontId="7" fillId="0" borderId="15" xfId="0" applyFont="1" applyBorder="1"/>
    <xf numFmtId="43" fontId="0" fillId="0" borderId="15" xfId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44" fontId="0" fillId="0" borderId="15" xfId="2" applyNumberFormat="1" applyFont="1" applyBorder="1" applyAlignment="1">
      <alignment horizontal="center"/>
    </xf>
    <xf numFmtId="44" fontId="6" fillId="0" borderId="16" xfId="0" applyNumberFormat="1" applyFont="1" applyBorder="1"/>
    <xf numFmtId="43" fontId="0" fillId="0" borderId="0" xfId="1" applyFont="1" applyBorder="1"/>
    <xf numFmtId="0" fontId="0" fillId="0" borderId="0" xfId="0" applyBorder="1" applyAlignment="1">
      <alignment horizontal="center"/>
    </xf>
    <xf numFmtId="43" fontId="0" fillId="0" borderId="17" xfId="1" applyFont="1" applyBorder="1"/>
    <xf numFmtId="44" fontId="0" fillId="0" borderId="18" xfId="2" applyNumberFormat="1" applyFont="1" applyBorder="1"/>
    <xf numFmtId="44" fontId="2" fillId="0" borderId="18" xfId="0" applyNumberFormat="1" applyFont="1" applyBorder="1"/>
    <xf numFmtId="0" fontId="0" fillId="2" borderId="1" xfId="0" applyFill="1" applyBorder="1"/>
    <xf numFmtId="0" fontId="6" fillId="2" borderId="2" xfId="0" applyFont="1" applyFill="1" applyBorder="1"/>
    <xf numFmtId="44" fontId="6" fillId="2" borderId="3" xfId="0" applyNumberFormat="1" applyFont="1" applyFill="1" applyBorder="1"/>
    <xf numFmtId="0" fontId="8" fillId="0" borderId="9" xfId="0" applyFont="1" applyBorder="1"/>
    <xf numFmtId="0" fontId="9" fillId="0" borderId="9" xfId="0" applyFont="1" applyBorder="1"/>
    <xf numFmtId="0" fontId="0" fillId="0" borderId="9" xfId="0" applyBorder="1"/>
    <xf numFmtId="10" fontId="0" fillId="0" borderId="9" xfId="0" applyNumberFormat="1" applyBorder="1" applyAlignment="1">
      <alignment horizontal="center"/>
    </xf>
    <xf numFmtId="44" fontId="0" fillId="0" borderId="9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19" xfId="0" applyFont="1" applyBorder="1"/>
    <xf numFmtId="0" fontId="9" fillId="0" borderId="20" xfId="0" applyFont="1" applyBorder="1"/>
    <xf numFmtId="10" fontId="0" fillId="0" borderId="20" xfId="0" applyNumberFormat="1" applyBorder="1" applyAlignment="1">
      <alignment horizontal="center"/>
    </xf>
    <xf numFmtId="44" fontId="0" fillId="0" borderId="21" xfId="2" applyNumberFormat="1" applyFont="1" applyBorder="1"/>
    <xf numFmtId="0" fontId="7" fillId="0" borderId="0" xfId="0" applyFont="1"/>
    <xf numFmtId="0" fontId="8" fillId="0" borderId="0" xfId="0" applyFont="1" applyBorder="1"/>
    <xf numFmtId="0" fontId="8" fillId="0" borderId="1" xfId="0" applyFont="1" applyBorder="1"/>
    <xf numFmtId="10" fontId="2" fillId="0" borderId="2" xfId="0" applyNumberFormat="1" applyFont="1" applyBorder="1" applyAlignment="1">
      <alignment horizontal="center"/>
    </xf>
    <xf numFmtId="44" fontId="2" fillId="0" borderId="3" xfId="2" applyNumberFormat="1" applyFont="1" applyBorder="1"/>
    <xf numFmtId="10" fontId="0" fillId="0" borderId="0" xfId="0" applyNumberFormat="1" applyBorder="1"/>
    <xf numFmtId="0" fontId="6" fillId="2" borderId="1" xfId="0" applyFont="1" applyFill="1" applyBorder="1"/>
    <xf numFmtId="44" fontId="6" fillId="2" borderId="3" xfId="2" applyNumberFormat="1" applyFont="1" applyFill="1" applyBorder="1"/>
    <xf numFmtId="0" fontId="1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396875</xdr:colOff>
      <xdr:row>1</xdr:row>
      <xdr:rowOff>76200</xdr:rowOff>
    </xdr:from>
    <xdr:ext cx="6913794" cy="1390650"/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6477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396875</xdr:colOff>
      <xdr:row>1</xdr:row>
      <xdr:rowOff>76200</xdr:rowOff>
    </xdr:from>
    <xdr:ext cx="6913794" cy="1390650"/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6477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396875</xdr:colOff>
      <xdr:row>1</xdr:row>
      <xdr:rowOff>76200</xdr:rowOff>
    </xdr:from>
    <xdr:ext cx="6913794" cy="1390650"/>
    <xdr:pic>
      <xdr:nvPicPr>
        <xdr:cNvPr id="8" name="Imagen 7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6477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396875</xdr:colOff>
      <xdr:row>63</xdr:row>
      <xdr:rowOff>76200</xdr:rowOff>
    </xdr:from>
    <xdr:ext cx="6913794" cy="1390650"/>
    <xdr:pic>
      <xdr:nvPicPr>
        <xdr:cNvPr id="5" name="Imagen 4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2762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396875</xdr:colOff>
      <xdr:row>63</xdr:row>
      <xdr:rowOff>76200</xdr:rowOff>
    </xdr:from>
    <xdr:ext cx="6913794" cy="1390650"/>
    <xdr:pic>
      <xdr:nvPicPr>
        <xdr:cNvPr id="6" name="Imagen 5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2762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0"/>
  <sheetViews>
    <sheetView tabSelected="1" topLeftCell="A31" zoomScaleNormal="100" workbookViewId="0">
      <selection activeCell="E20" sqref="E20:F40"/>
    </sheetView>
  </sheetViews>
  <sheetFormatPr baseColWidth="10" defaultRowHeight="15" x14ac:dyDescent="0.25"/>
  <cols>
    <col min="1" max="1" width="10.85546875" customWidth="1"/>
    <col min="2" max="2" width="52" customWidth="1"/>
    <col min="4" max="4" width="14.28515625" customWidth="1"/>
    <col min="6" max="6" width="19.7109375" customWidth="1"/>
    <col min="7" max="7" width="18.42578125" customWidth="1"/>
  </cols>
  <sheetData>
    <row r="1" spans="1:7" ht="15.75" customHeight="1" x14ac:dyDescent="0.25"/>
    <row r="3" spans="1:7" ht="15.75" customHeight="1" x14ac:dyDescent="0.25"/>
    <row r="4" spans="1:7" ht="15.75" customHeight="1" x14ac:dyDescent="0.25"/>
    <row r="7" spans="1:7" ht="15.75" customHeight="1" x14ac:dyDescent="0.25"/>
    <row r="10" spans="1:7" ht="15.75" thickBot="1" x14ac:dyDescent="0.3"/>
    <row r="11" spans="1:7" ht="28.5" customHeight="1" thickBot="1" x14ac:dyDescent="0.3">
      <c r="A11" s="71" t="s">
        <v>0</v>
      </c>
      <c r="B11" s="72"/>
      <c r="C11" s="72"/>
      <c r="D11" s="72"/>
      <c r="E11" s="72"/>
      <c r="F11" s="72"/>
      <c r="G11" s="73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1</v>
      </c>
      <c r="B13" s="3" t="s">
        <v>2</v>
      </c>
      <c r="C13" s="1"/>
      <c r="D13" s="1"/>
      <c r="E13" s="1"/>
      <c r="F13" s="1"/>
      <c r="G13" s="1"/>
    </row>
    <row r="14" spans="1:7" x14ac:dyDescent="0.25">
      <c r="A14" s="3" t="s">
        <v>3</v>
      </c>
      <c r="B14" s="3" t="s">
        <v>67</v>
      </c>
      <c r="C14" s="1"/>
      <c r="D14" s="1"/>
      <c r="E14" s="1"/>
      <c r="F14" s="1"/>
      <c r="G14" s="1"/>
    </row>
    <row r="15" spans="1:7" x14ac:dyDescent="0.25">
      <c r="A15" s="3" t="s">
        <v>4</v>
      </c>
      <c r="B15" s="4">
        <v>44986</v>
      </c>
      <c r="C15" s="1"/>
      <c r="D15" s="1"/>
      <c r="E15" s="1"/>
      <c r="F15" s="1"/>
      <c r="G15" s="1"/>
    </row>
    <row r="16" spans="1:7" ht="15.75" thickBot="1" x14ac:dyDescent="0.3">
      <c r="B16" s="5"/>
      <c r="C16" s="5"/>
      <c r="D16" s="5"/>
      <c r="E16" s="5"/>
      <c r="F16" s="5"/>
    </row>
    <row r="17" spans="1:7" ht="45.75" thickBot="1" x14ac:dyDescent="0.3">
      <c r="A17" s="6" t="s">
        <v>5</v>
      </c>
      <c r="B17" s="7" t="s">
        <v>6</v>
      </c>
      <c r="C17" s="8" t="s">
        <v>7</v>
      </c>
      <c r="D17" s="7" t="s">
        <v>8</v>
      </c>
      <c r="E17" s="8" t="s">
        <v>9</v>
      </c>
      <c r="F17" s="7" t="s">
        <v>10</v>
      </c>
      <c r="G17" s="9" t="s">
        <v>11</v>
      </c>
    </row>
    <row r="18" spans="1:7" ht="15.75" thickBot="1" x14ac:dyDescent="0.3"/>
    <row r="19" spans="1:7" x14ac:dyDescent="0.25">
      <c r="A19" s="10">
        <v>1</v>
      </c>
      <c r="B19" s="11" t="s">
        <v>12</v>
      </c>
      <c r="C19" s="12"/>
      <c r="D19" s="13"/>
      <c r="E19" s="12"/>
      <c r="F19" s="14"/>
      <c r="G19" s="15"/>
    </row>
    <row r="20" spans="1:7" x14ac:dyDescent="0.25">
      <c r="A20" s="16" t="s">
        <v>13</v>
      </c>
      <c r="B20" s="17" t="s">
        <v>14</v>
      </c>
      <c r="C20" s="18">
        <v>33</v>
      </c>
      <c r="D20" s="18" t="s">
        <v>15</v>
      </c>
      <c r="E20" s="18"/>
      <c r="F20" s="19"/>
      <c r="G20" s="20"/>
    </row>
    <row r="21" spans="1:7" x14ac:dyDescent="0.25">
      <c r="A21" s="16" t="s">
        <v>16</v>
      </c>
      <c r="B21" s="17" t="s">
        <v>17</v>
      </c>
      <c r="C21" s="18">
        <v>20</v>
      </c>
      <c r="D21" s="18" t="s">
        <v>18</v>
      </c>
      <c r="E21" s="18"/>
      <c r="F21" s="19"/>
      <c r="G21" s="20"/>
    </row>
    <row r="22" spans="1:7" x14ac:dyDescent="0.25">
      <c r="A22" s="16" t="s">
        <v>19</v>
      </c>
      <c r="B22" s="17" t="s">
        <v>20</v>
      </c>
      <c r="C22" s="18">
        <v>96.85</v>
      </c>
      <c r="D22" s="21" t="s">
        <v>18</v>
      </c>
      <c r="E22" s="18"/>
      <c r="F22" s="19"/>
      <c r="G22" s="20"/>
    </row>
    <row r="23" spans="1:7" ht="36.75" customHeight="1" x14ac:dyDescent="0.25">
      <c r="A23" s="16" t="s">
        <v>21</v>
      </c>
      <c r="B23" s="22" t="s">
        <v>22</v>
      </c>
      <c r="C23" s="18">
        <v>6</v>
      </c>
      <c r="D23" s="21" t="s">
        <v>23</v>
      </c>
      <c r="E23" s="18"/>
      <c r="F23" s="19"/>
      <c r="G23" s="20"/>
    </row>
    <row r="24" spans="1:7" x14ac:dyDescent="0.25">
      <c r="A24" s="16" t="s">
        <v>24</v>
      </c>
      <c r="B24" s="17" t="s">
        <v>25</v>
      </c>
      <c r="C24" s="18">
        <v>12</v>
      </c>
      <c r="D24" s="21" t="s">
        <v>23</v>
      </c>
      <c r="E24" s="18"/>
      <c r="F24" s="19"/>
      <c r="G24" s="20"/>
    </row>
    <row r="25" spans="1:7" x14ac:dyDescent="0.25">
      <c r="A25" s="16" t="s">
        <v>26</v>
      </c>
      <c r="B25" s="17" t="s">
        <v>27</v>
      </c>
      <c r="C25" s="18">
        <v>33</v>
      </c>
      <c r="D25" s="21" t="s">
        <v>15</v>
      </c>
      <c r="E25" s="18"/>
      <c r="F25" s="19"/>
      <c r="G25" s="20"/>
    </row>
    <row r="26" spans="1:7" x14ac:dyDescent="0.25">
      <c r="A26" s="16" t="s">
        <v>28</v>
      </c>
      <c r="B26" s="17" t="s">
        <v>29</v>
      </c>
      <c r="C26" s="18">
        <v>5</v>
      </c>
      <c r="D26" s="21" t="s">
        <v>23</v>
      </c>
      <c r="E26" s="18"/>
      <c r="F26" s="19"/>
      <c r="G26" s="20"/>
    </row>
    <row r="27" spans="1:7" x14ac:dyDescent="0.25">
      <c r="A27" s="16" t="s">
        <v>30</v>
      </c>
      <c r="B27" s="17" t="s">
        <v>31</v>
      </c>
      <c r="C27" s="18">
        <v>0</v>
      </c>
      <c r="D27" s="21" t="s">
        <v>23</v>
      </c>
      <c r="E27" s="18"/>
      <c r="F27" s="19"/>
      <c r="G27" s="20"/>
    </row>
    <row r="28" spans="1:7" x14ac:dyDescent="0.25">
      <c r="A28" s="23"/>
      <c r="B28" s="17"/>
      <c r="C28" s="18"/>
      <c r="D28" s="21"/>
      <c r="E28" s="18"/>
      <c r="F28" s="19"/>
      <c r="G28" s="24">
        <f>F20+F21+F22+F23+F24+F25+F26+F27</f>
        <v>0</v>
      </c>
    </row>
    <row r="29" spans="1:7" x14ac:dyDescent="0.25">
      <c r="A29" s="25" t="s">
        <v>32</v>
      </c>
      <c r="B29" s="26" t="s">
        <v>33</v>
      </c>
      <c r="C29" s="18"/>
      <c r="D29" s="21"/>
      <c r="E29" s="18"/>
      <c r="F29" s="19"/>
      <c r="G29" s="20"/>
    </row>
    <row r="30" spans="1:7" x14ac:dyDescent="0.25">
      <c r="A30" s="16" t="s">
        <v>34</v>
      </c>
      <c r="B30" s="17" t="s">
        <v>35</v>
      </c>
      <c r="C30" s="18">
        <v>11.62</v>
      </c>
      <c r="D30" s="21" t="s">
        <v>23</v>
      </c>
      <c r="E30" s="18"/>
      <c r="F30" s="19"/>
      <c r="G30" s="20"/>
    </row>
    <row r="31" spans="1:7" ht="31.5" customHeight="1" x14ac:dyDescent="0.25">
      <c r="A31" s="16" t="s">
        <v>36</v>
      </c>
      <c r="B31" s="22" t="s">
        <v>37</v>
      </c>
      <c r="C31" s="18">
        <v>96.85</v>
      </c>
      <c r="D31" s="21" t="s">
        <v>18</v>
      </c>
      <c r="E31" s="18"/>
      <c r="F31" s="19"/>
      <c r="G31" s="20"/>
    </row>
    <row r="32" spans="1:7" x14ac:dyDescent="0.25">
      <c r="A32" s="27"/>
      <c r="B32" s="17"/>
      <c r="C32" s="18"/>
      <c r="D32" s="21"/>
      <c r="E32" s="18"/>
      <c r="F32" s="19"/>
      <c r="G32" s="24">
        <f>F30+F31</f>
        <v>0</v>
      </c>
    </row>
    <row r="33" spans="1:7" x14ac:dyDescent="0.25">
      <c r="A33" s="25" t="s">
        <v>38</v>
      </c>
      <c r="B33" s="26" t="s">
        <v>39</v>
      </c>
      <c r="C33" s="18"/>
      <c r="D33" s="21"/>
      <c r="E33" s="18"/>
      <c r="F33" s="19"/>
      <c r="G33" s="20"/>
    </row>
    <row r="34" spans="1:7" x14ac:dyDescent="0.25">
      <c r="A34" s="16" t="s">
        <v>40</v>
      </c>
      <c r="B34" s="17" t="s">
        <v>41</v>
      </c>
      <c r="C34" s="18">
        <v>1</v>
      </c>
      <c r="D34" s="21" t="s">
        <v>42</v>
      </c>
      <c r="E34" s="18"/>
      <c r="F34" s="19"/>
      <c r="G34" s="20"/>
    </row>
    <row r="35" spans="1:7" x14ac:dyDescent="0.25">
      <c r="A35" s="28"/>
      <c r="B35" s="29"/>
      <c r="C35" s="30"/>
      <c r="D35" s="31"/>
      <c r="E35" s="30"/>
      <c r="F35" s="32"/>
      <c r="G35" s="33">
        <f>F34</f>
        <v>0</v>
      </c>
    </row>
    <row r="36" spans="1:7" x14ac:dyDescent="0.25">
      <c r="A36" s="34" t="s">
        <v>43</v>
      </c>
      <c r="B36" s="35" t="s">
        <v>44</v>
      </c>
      <c r="C36" s="30"/>
      <c r="D36" s="31"/>
      <c r="E36" s="30"/>
      <c r="F36" s="32"/>
      <c r="G36" s="33"/>
    </row>
    <row r="37" spans="1:7" x14ac:dyDescent="0.25">
      <c r="A37" s="36" t="s">
        <v>45</v>
      </c>
      <c r="B37" s="29" t="s">
        <v>46</v>
      </c>
      <c r="C37" s="30">
        <v>20</v>
      </c>
      <c r="D37" s="31" t="s">
        <v>18</v>
      </c>
      <c r="E37" s="30"/>
      <c r="F37" s="32"/>
      <c r="G37" s="33"/>
    </row>
    <row r="38" spans="1:7" x14ac:dyDescent="0.25">
      <c r="A38" s="36" t="s">
        <v>47</v>
      </c>
      <c r="B38" s="29" t="s">
        <v>48</v>
      </c>
      <c r="C38" s="30">
        <v>20</v>
      </c>
      <c r="D38" s="31" t="s">
        <v>15</v>
      </c>
      <c r="E38" s="30"/>
      <c r="F38" s="32"/>
      <c r="G38" s="33"/>
    </row>
    <row r="39" spans="1:7" x14ac:dyDescent="0.25">
      <c r="A39" s="36" t="s">
        <v>49</v>
      </c>
      <c r="B39" s="29" t="s">
        <v>50</v>
      </c>
      <c r="C39" s="30">
        <v>20</v>
      </c>
      <c r="D39" s="31" t="s">
        <v>15</v>
      </c>
      <c r="E39" s="30"/>
      <c r="F39" s="32"/>
      <c r="G39" s="33"/>
    </row>
    <row r="40" spans="1:7" x14ac:dyDescent="0.25">
      <c r="A40" s="36" t="s">
        <v>51</v>
      </c>
      <c r="B40" s="29" t="s">
        <v>52</v>
      </c>
      <c r="C40" s="30">
        <v>1</v>
      </c>
      <c r="D40" s="31" t="s">
        <v>42</v>
      </c>
      <c r="E40" s="30"/>
      <c r="F40" s="32"/>
      <c r="G40" s="33"/>
    </row>
    <row r="41" spans="1:7" ht="15.75" thickBot="1" x14ac:dyDescent="0.3">
      <c r="A41" s="37"/>
      <c r="B41" s="38"/>
      <c r="C41" s="39"/>
      <c r="D41" s="40"/>
      <c r="E41" s="39"/>
      <c r="F41" s="41"/>
      <c r="G41" s="42">
        <f>F37+F38+F39+F40</f>
        <v>0</v>
      </c>
    </row>
    <row r="42" spans="1:7" ht="15.75" thickBot="1" x14ac:dyDescent="0.3">
      <c r="A42" s="1"/>
      <c r="B42" s="1"/>
      <c r="C42" s="43"/>
      <c r="D42" s="44"/>
      <c r="E42" s="45"/>
      <c r="F42" s="46"/>
      <c r="G42" s="47"/>
    </row>
    <row r="43" spans="1:7" ht="15.75" thickBot="1" x14ac:dyDescent="0.3">
      <c r="A43" s="1"/>
      <c r="B43" s="1"/>
      <c r="C43" s="1"/>
      <c r="D43" s="44"/>
      <c r="E43" s="48"/>
      <c r="F43" s="49" t="s">
        <v>53</v>
      </c>
      <c r="G43" s="50">
        <f>G28+G32+G35+G41</f>
        <v>0</v>
      </c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51" t="s">
        <v>54</v>
      </c>
      <c r="D45" s="52"/>
      <c r="E45" s="53"/>
      <c r="F45" s="54">
        <v>3.5000000000000003E-2</v>
      </c>
      <c r="G45" s="55">
        <f>+G43*F45</f>
        <v>0</v>
      </c>
    </row>
    <row r="46" spans="1:7" ht="15.75" x14ac:dyDescent="0.25">
      <c r="A46" s="1"/>
      <c r="B46" s="56" t="s">
        <v>55</v>
      </c>
      <c r="C46" s="51" t="s">
        <v>56</v>
      </c>
      <c r="D46" s="52"/>
      <c r="E46" s="53"/>
      <c r="F46" s="54">
        <v>0.02</v>
      </c>
      <c r="G46" s="55">
        <f>+G43*F46</f>
        <v>0</v>
      </c>
    </row>
    <row r="47" spans="1:7" ht="15.75" x14ac:dyDescent="0.25">
      <c r="A47" s="1"/>
      <c r="B47" s="57" t="s">
        <v>57</v>
      </c>
      <c r="C47" s="51" t="s">
        <v>58</v>
      </c>
      <c r="D47" s="52"/>
      <c r="E47" s="53"/>
      <c r="F47" s="54">
        <v>0.01</v>
      </c>
      <c r="G47" s="55">
        <f>+G43*F47</f>
        <v>0</v>
      </c>
    </row>
    <row r="48" spans="1:7" x14ac:dyDescent="0.25">
      <c r="A48" s="1"/>
      <c r="B48" s="1"/>
      <c r="C48" s="51" t="s">
        <v>59</v>
      </c>
      <c r="D48" s="52"/>
      <c r="E48" s="53"/>
      <c r="F48" s="54">
        <v>1E-3</v>
      </c>
      <c r="G48" s="55">
        <f>+G43*F48</f>
        <v>0</v>
      </c>
    </row>
    <row r="49" spans="1:7" x14ac:dyDescent="0.25">
      <c r="A49" s="1"/>
      <c r="B49" s="1"/>
      <c r="C49" s="51" t="s">
        <v>60</v>
      </c>
      <c r="D49" s="52"/>
      <c r="E49" s="53"/>
      <c r="F49" s="54">
        <v>0.03</v>
      </c>
      <c r="G49" s="55">
        <f>+G43*F49</f>
        <v>0</v>
      </c>
    </row>
    <row r="50" spans="1:7" x14ac:dyDescent="0.25">
      <c r="A50" s="1"/>
      <c r="B50" s="1"/>
      <c r="C50" s="51" t="s">
        <v>61</v>
      </c>
      <c r="D50" s="52"/>
      <c r="E50" s="53"/>
      <c r="F50" s="54">
        <v>0.1</v>
      </c>
      <c r="G50" s="55">
        <f>+G43*F50</f>
        <v>0</v>
      </c>
    </row>
    <row r="51" spans="1:7" ht="15.75" thickBot="1" x14ac:dyDescent="0.3">
      <c r="A51" s="1"/>
      <c r="B51" s="1"/>
      <c r="C51" s="1"/>
      <c r="D51" s="58" t="s">
        <v>62</v>
      </c>
      <c r="E51" s="59"/>
      <c r="F51" s="60"/>
      <c r="G51" s="61">
        <f>SUM(G45:G50)</f>
        <v>0</v>
      </c>
    </row>
    <row r="52" spans="1:7" ht="15.75" thickBot="1" x14ac:dyDescent="0.3">
      <c r="A52" s="1"/>
      <c r="B52" s="62"/>
      <c r="C52" s="1"/>
      <c r="D52" s="63"/>
      <c r="E52" s="64" t="s">
        <v>63</v>
      </c>
      <c r="F52" s="65">
        <v>0.18</v>
      </c>
      <c r="G52" s="66">
        <f>G50*F52</f>
        <v>0</v>
      </c>
    </row>
    <row r="53" spans="1:7" ht="15.75" thickBot="1" x14ac:dyDescent="0.3">
      <c r="A53" s="1"/>
      <c r="B53" s="62"/>
      <c r="C53" s="1"/>
      <c r="D53" s="1"/>
      <c r="E53" s="1"/>
      <c r="F53" s="67"/>
      <c r="G53" s="1"/>
    </row>
    <row r="54" spans="1:7" ht="15.75" thickBot="1" x14ac:dyDescent="0.3">
      <c r="A54" s="1"/>
      <c r="C54" s="1"/>
      <c r="D54" s="1"/>
      <c r="E54" s="68" t="s">
        <v>64</v>
      </c>
      <c r="F54" s="49"/>
      <c r="G54" s="69">
        <f>G43+G51+G52</f>
        <v>0</v>
      </c>
    </row>
    <row r="57" spans="1:7" x14ac:dyDescent="0.25">
      <c r="B57" s="70" t="s">
        <v>65</v>
      </c>
      <c r="C57" s="70"/>
      <c r="D57" s="70"/>
      <c r="E57" s="70"/>
      <c r="F57" s="70"/>
    </row>
    <row r="58" spans="1:7" x14ac:dyDescent="0.25">
      <c r="B58" s="70" t="s">
        <v>66</v>
      </c>
      <c r="C58" s="70"/>
      <c r="D58" s="70"/>
      <c r="E58" s="70"/>
      <c r="F58" s="70"/>
    </row>
    <row r="72" spans="1:7" ht="15.75" thickBot="1" x14ac:dyDescent="0.3"/>
    <row r="73" spans="1:7" ht="28.5" thickBot="1" x14ac:dyDescent="0.3">
      <c r="A73" s="71" t="s">
        <v>0</v>
      </c>
      <c r="B73" s="72"/>
      <c r="C73" s="72"/>
      <c r="D73" s="72"/>
      <c r="E73" s="72"/>
      <c r="F73" s="72"/>
      <c r="G73" s="73"/>
    </row>
    <row r="74" spans="1:7" x14ac:dyDescent="0.25">
      <c r="A74" s="1"/>
      <c r="B74" s="1"/>
      <c r="C74" s="1"/>
      <c r="D74" s="1"/>
      <c r="E74" s="1"/>
      <c r="F74" s="2"/>
      <c r="G74" s="1"/>
    </row>
    <row r="75" spans="1:7" x14ac:dyDescent="0.25">
      <c r="A75" s="3" t="s">
        <v>1</v>
      </c>
      <c r="B75" s="3" t="s">
        <v>2</v>
      </c>
      <c r="C75" s="1"/>
      <c r="D75" s="1"/>
      <c r="E75" s="1"/>
      <c r="F75" s="1"/>
      <c r="G75" s="1"/>
    </row>
    <row r="76" spans="1:7" x14ac:dyDescent="0.25">
      <c r="A76" s="3" t="s">
        <v>3</v>
      </c>
      <c r="B76" s="3" t="s">
        <v>68</v>
      </c>
      <c r="C76" s="1"/>
      <c r="D76" s="1"/>
      <c r="E76" s="1"/>
      <c r="F76" s="1"/>
      <c r="G76" s="1"/>
    </row>
    <row r="77" spans="1:7" x14ac:dyDescent="0.25">
      <c r="A77" s="3" t="s">
        <v>4</v>
      </c>
      <c r="B77" s="4">
        <v>44986</v>
      </c>
      <c r="C77" s="1"/>
      <c r="D77" s="1"/>
      <c r="E77" s="1"/>
      <c r="F77" s="1"/>
      <c r="G77" s="1"/>
    </row>
    <row r="78" spans="1:7" ht="15.75" thickBot="1" x14ac:dyDescent="0.3">
      <c r="B78" s="5"/>
      <c r="C78" s="5"/>
      <c r="D78" s="5"/>
      <c r="E78" s="5"/>
      <c r="F78" s="5"/>
    </row>
    <row r="79" spans="1:7" ht="45.75" thickBot="1" x14ac:dyDescent="0.3">
      <c r="A79" s="6" t="s">
        <v>5</v>
      </c>
      <c r="B79" s="7" t="s">
        <v>6</v>
      </c>
      <c r="C79" s="8" t="s">
        <v>7</v>
      </c>
      <c r="D79" s="7" t="s">
        <v>8</v>
      </c>
      <c r="E79" s="8" t="s">
        <v>9</v>
      </c>
      <c r="F79" s="7" t="s">
        <v>10</v>
      </c>
      <c r="G79" s="9" t="s">
        <v>11</v>
      </c>
    </row>
    <row r="80" spans="1:7" ht="15.75" thickBot="1" x14ac:dyDescent="0.3"/>
    <row r="81" spans="1:7" x14ac:dyDescent="0.25">
      <c r="A81" s="10">
        <v>1</v>
      </c>
      <c r="B81" s="11" t="s">
        <v>12</v>
      </c>
      <c r="C81" s="12"/>
      <c r="D81" s="13"/>
      <c r="E81" s="12"/>
      <c r="F81" s="14"/>
      <c r="G81" s="15"/>
    </row>
    <row r="82" spans="1:7" x14ac:dyDescent="0.25">
      <c r="A82" s="16" t="s">
        <v>13</v>
      </c>
      <c r="B82" s="17" t="s">
        <v>14</v>
      </c>
      <c r="C82" s="18">
        <v>46.3</v>
      </c>
      <c r="D82" s="18" t="s">
        <v>15</v>
      </c>
      <c r="E82" s="18"/>
      <c r="F82" s="19"/>
      <c r="G82" s="20"/>
    </row>
    <row r="83" spans="1:7" x14ac:dyDescent="0.25">
      <c r="A83" s="16" t="s">
        <v>16</v>
      </c>
      <c r="B83" s="17" t="s">
        <v>17</v>
      </c>
      <c r="C83" s="18">
        <v>16</v>
      </c>
      <c r="D83" s="18" t="s">
        <v>18</v>
      </c>
      <c r="E83" s="18"/>
      <c r="F83" s="19"/>
      <c r="G83" s="20"/>
    </row>
    <row r="84" spans="1:7" x14ac:dyDescent="0.25">
      <c r="A84" s="16" t="s">
        <v>19</v>
      </c>
      <c r="B84" s="17" t="s">
        <v>20</v>
      </c>
      <c r="C84" s="18">
        <v>137.72</v>
      </c>
      <c r="D84" s="21" t="s">
        <v>18</v>
      </c>
      <c r="E84" s="18"/>
      <c r="F84" s="19"/>
      <c r="G84" s="20"/>
    </row>
    <row r="85" spans="1:7" ht="26.25" x14ac:dyDescent="0.25">
      <c r="A85" s="16" t="s">
        <v>21</v>
      </c>
      <c r="B85" s="22" t="s">
        <v>22</v>
      </c>
      <c r="C85" s="18">
        <v>12</v>
      </c>
      <c r="D85" s="21" t="s">
        <v>23</v>
      </c>
      <c r="E85" s="18"/>
      <c r="F85" s="19"/>
      <c r="G85" s="20"/>
    </row>
    <row r="86" spans="1:7" x14ac:dyDescent="0.25">
      <c r="A86" s="16" t="s">
        <v>24</v>
      </c>
      <c r="B86" s="17" t="s">
        <v>25</v>
      </c>
      <c r="C86" s="18">
        <v>15</v>
      </c>
      <c r="D86" s="21" t="s">
        <v>23</v>
      </c>
      <c r="E86" s="18"/>
      <c r="F86" s="19"/>
      <c r="G86" s="20"/>
    </row>
    <row r="87" spans="1:7" x14ac:dyDescent="0.25">
      <c r="A87" s="16" t="s">
        <v>26</v>
      </c>
      <c r="B87" s="17" t="s">
        <v>27</v>
      </c>
      <c r="C87" s="18">
        <v>46.3</v>
      </c>
      <c r="D87" s="21" t="s">
        <v>15</v>
      </c>
      <c r="E87" s="18"/>
      <c r="F87" s="19"/>
      <c r="G87" s="20"/>
    </row>
    <row r="88" spans="1:7" x14ac:dyDescent="0.25">
      <c r="A88" s="16" t="s">
        <v>28</v>
      </c>
      <c r="B88" s="17" t="s">
        <v>29</v>
      </c>
      <c r="C88" s="18">
        <v>5.55</v>
      </c>
      <c r="D88" s="21" t="s">
        <v>23</v>
      </c>
      <c r="E88" s="18"/>
      <c r="F88" s="19"/>
      <c r="G88" s="20"/>
    </row>
    <row r="89" spans="1:7" x14ac:dyDescent="0.25">
      <c r="A89" s="16" t="s">
        <v>30</v>
      </c>
      <c r="B89" s="17" t="s">
        <v>31</v>
      </c>
      <c r="C89" s="18">
        <v>0</v>
      </c>
      <c r="D89" s="21" t="s">
        <v>23</v>
      </c>
      <c r="E89" s="18"/>
      <c r="F89" s="19"/>
      <c r="G89" s="20"/>
    </row>
    <row r="90" spans="1:7" x14ac:dyDescent="0.25">
      <c r="A90" s="23"/>
      <c r="B90" s="17"/>
      <c r="C90" s="18"/>
      <c r="D90" s="21"/>
      <c r="E90" s="18"/>
      <c r="F90" s="19"/>
      <c r="G90" s="24">
        <f>F82+F83+F84+F85+F86+F87+F88+F89</f>
        <v>0</v>
      </c>
    </row>
    <row r="91" spans="1:7" x14ac:dyDescent="0.25">
      <c r="A91" s="25" t="s">
        <v>32</v>
      </c>
      <c r="B91" s="26" t="s">
        <v>33</v>
      </c>
      <c r="C91" s="18"/>
      <c r="D91" s="21"/>
      <c r="E91" s="18"/>
      <c r="F91" s="19"/>
      <c r="G91" s="20"/>
    </row>
    <row r="92" spans="1:7" x14ac:dyDescent="0.25">
      <c r="A92" s="16" t="s">
        <v>34</v>
      </c>
      <c r="B92" s="17" t="s">
        <v>35</v>
      </c>
      <c r="C92" s="18">
        <v>16.52</v>
      </c>
      <c r="D92" s="21" t="s">
        <v>23</v>
      </c>
      <c r="E92" s="18"/>
      <c r="F92" s="19"/>
      <c r="G92" s="20"/>
    </row>
    <row r="93" spans="1:7" ht="26.25" x14ac:dyDescent="0.25">
      <c r="A93" s="16" t="s">
        <v>36</v>
      </c>
      <c r="B93" s="22" t="s">
        <v>37</v>
      </c>
      <c r="C93" s="18">
        <v>137.72</v>
      </c>
      <c r="D93" s="21" t="s">
        <v>18</v>
      </c>
      <c r="E93" s="18"/>
      <c r="F93" s="19"/>
      <c r="G93" s="20"/>
    </row>
    <row r="94" spans="1:7" x14ac:dyDescent="0.25">
      <c r="A94" s="27"/>
      <c r="B94" s="17"/>
      <c r="C94" s="18"/>
      <c r="D94" s="21"/>
      <c r="E94" s="18"/>
      <c r="F94" s="19"/>
      <c r="G94" s="24">
        <f>F92+F93</f>
        <v>0</v>
      </c>
    </row>
    <row r="95" spans="1:7" x14ac:dyDescent="0.25">
      <c r="A95" s="25" t="s">
        <v>38</v>
      </c>
      <c r="B95" s="26" t="s">
        <v>39</v>
      </c>
      <c r="C95" s="18"/>
      <c r="D95" s="21"/>
      <c r="E95" s="18"/>
      <c r="F95" s="19"/>
      <c r="G95" s="20"/>
    </row>
    <row r="96" spans="1:7" x14ac:dyDescent="0.25">
      <c r="A96" s="16" t="s">
        <v>40</v>
      </c>
      <c r="B96" s="17" t="s">
        <v>41</v>
      </c>
      <c r="C96" s="18">
        <v>1</v>
      </c>
      <c r="D96" s="21" t="s">
        <v>42</v>
      </c>
      <c r="E96" s="18"/>
      <c r="F96" s="19"/>
      <c r="G96" s="20"/>
    </row>
    <row r="97" spans="1:7" x14ac:dyDescent="0.25">
      <c r="A97" s="28"/>
      <c r="B97" s="29"/>
      <c r="C97" s="30"/>
      <c r="D97" s="31"/>
      <c r="E97" s="30"/>
      <c r="F97" s="32"/>
      <c r="G97" s="33">
        <f>F96</f>
        <v>0</v>
      </c>
    </row>
    <row r="98" spans="1:7" x14ac:dyDescent="0.25">
      <c r="A98" s="34" t="s">
        <v>43</v>
      </c>
      <c r="B98" s="35" t="s">
        <v>44</v>
      </c>
      <c r="C98" s="30"/>
      <c r="D98" s="31"/>
      <c r="E98" s="30"/>
      <c r="F98" s="32"/>
      <c r="G98" s="33"/>
    </row>
    <row r="99" spans="1:7" x14ac:dyDescent="0.25">
      <c r="A99" s="36" t="s">
        <v>45</v>
      </c>
      <c r="B99" s="29" t="s">
        <v>46</v>
      </c>
      <c r="C99" s="30">
        <v>20</v>
      </c>
      <c r="D99" s="31" t="s">
        <v>18</v>
      </c>
      <c r="E99" s="30"/>
      <c r="F99" s="32"/>
      <c r="G99" s="33"/>
    </row>
    <row r="100" spans="1:7" x14ac:dyDescent="0.25">
      <c r="A100" s="36" t="s">
        <v>47</v>
      </c>
      <c r="B100" s="29" t="s">
        <v>48</v>
      </c>
      <c r="C100" s="30">
        <v>20</v>
      </c>
      <c r="D100" s="31" t="s">
        <v>15</v>
      </c>
      <c r="E100" s="30"/>
      <c r="F100" s="32"/>
      <c r="G100" s="33"/>
    </row>
    <row r="101" spans="1:7" x14ac:dyDescent="0.25">
      <c r="A101" s="36" t="s">
        <v>49</v>
      </c>
      <c r="B101" s="29" t="s">
        <v>50</v>
      </c>
      <c r="C101" s="30">
        <v>20</v>
      </c>
      <c r="D101" s="31" t="s">
        <v>15</v>
      </c>
      <c r="E101" s="30"/>
      <c r="F101" s="32"/>
      <c r="G101" s="33"/>
    </row>
    <row r="102" spans="1:7" x14ac:dyDescent="0.25">
      <c r="A102" s="36" t="s">
        <v>51</v>
      </c>
      <c r="B102" s="29" t="s">
        <v>52</v>
      </c>
      <c r="C102" s="30">
        <v>1</v>
      </c>
      <c r="D102" s="31" t="s">
        <v>42</v>
      </c>
      <c r="E102" s="30"/>
      <c r="F102" s="32"/>
      <c r="G102" s="33"/>
    </row>
    <row r="103" spans="1:7" ht="15.75" thickBot="1" x14ac:dyDescent="0.3">
      <c r="A103" s="37"/>
      <c r="B103" s="38"/>
      <c r="C103" s="39"/>
      <c r="D103" s="40"/>
      <c r="E103" s="39"/>
      <c r="F103" s="41"/>
      <c r="G103" s="42">
        <f>F99+F100+F101+F102</f>
        <v>0</v>
      </c>
    </row>
    <row r="104" spans="1:7" ht="15.75" thickBot="1" x14ac:dyDescent="0.3">
      <c r="A104" s="1"/>
      <c r="B104" s="1"/>
      <c r="C104" s="43"/>
      <c r="D104" s="44"/>
      <c r="E104" s="45"/>
      <c r="F104" s="46"/>
      <c r="G104" s="47"/>
    </row>
    <row r="105" spans="1:7" ht="15.75" thickBot="1" x14ac:dyDescent="0.3">
      <c r="A105" s="1"/>
      <c r="B105" s="1"/>
      <c r="C105" s="1"/>
      <c r="D105" s="44"/>
      <c r="E105" s="48"/>
      <c r="F105" s="49" t="s">
        <v>53</v>
      </c>
      <c r="G105" s="50">
        <f>G90+G94+G97+G103</f>
        <v>0</v>
      </c>
    </row>
    <row r="106" spans="1:7" x14ac:dyDescent="0.25">
      <c r="A106" s="1"/>
      <c r="B106" s="1"/>
      <c r="C106" s="1"/>
      <c r="D106" s="1"/>
      <c r="E106" s="1"/>
      <c r="F106" s="1"/>
      <c r="G106" s="1"/>
    </row>
    <row r="107" spans="1:7" x14ac:dyDescent="0.25">
      <c r="A107" s="1"/>
      <c r="B107" s="1"/>
      <c r="C107" s="51" t="s">
        <v>54</v>
      </c>
      <c r="D107" s="52"/>
      <c r="E107" s="53"/>
      <c r="F107" s="54">
        <v>3.5000000000000003E-2</v>
      </c>
      <c r="G107" s="55">
        <f>+G105*F107</f>
        <v>0</v>
      </c>
    </row>
    <row r="108" spans="1:7" ht="15.75" x14ac:dyDescent="0.25">
      <c r="A108" s="1"/>
      <c r="B108" s="56" t="s">
        <v>55</v>
      </c>
      <c r="C108" s="51" t="s">
        <v>56</v>
      </c>
      <c r="D108" s="52"/>
      <c r="E108" s="53"/>
      <c r="F108" s="54">
        <v>0.02</v>
      </c>
      <c r="G108" s="55">
        <f>+G105*F108</f>
        <v>0</v>
      </c>
    </row>
    <row r="109" spans="1:7" ht="15.75" x14ac:dyDescent="0.25">
      <c r="A109" s="1"/>
      <c r="B109" s="57" t="s">
        <v>57</v>
      </c>
      <c r="C109" s="51" t="s">
        <v>58</v>
      </c>
      <c r="D109" s="52"/>
      <c r="E109" s="53"/>
      <c r="F109" s="54">
        <v>0.01</v>
      </c>
      <c r="G109" s="55">
        <f>+G105*F109</f>
        <v>0</v>
      </c>
    </row>
    <row r="110" spans="1:7" x14ac:dyDescent="0.25">
      <c r="A110" s="1"/>
      <c r="B110" s="1"/>
      <c r="C110" s="51" t="s">
        <v>59</v>
      </c>
      <c r="D110" s="52"/>
      <c r="E110" s="53"/>
      <c r="F110" s="54">
        <v>1E-3</v>
      </c>
      <c r="G110" s="55">
        <f>+G105*F110</f>
        <v>0</v>
      </c>
    </row>
    <row r="111" spans="1:7" x14ac:dyDescent="0.25">
      <c r="A111" s="1"/>
      <c r="B111" s="1"/>
      <c r="C111" s="51" t="s">
        <v>60</v>
      </c>
      <c r="D111" s="52"/>
      <c r="E111" s="53"/>
      <c r="F111" s="54">
        <v>0.03</v>
      </c>
      <c r="G111" s="55">
        <f>+G105*F111</f>
        <v>0</v>
      </c>
    </row>
    <row r="112" spans="1:7" x14ac:dyDescent="0.25">
      <c r="A112" s="1"/>
      <c r="B112" s="1"/>
      <c r="C112" s="51" t="s">
        <v>61</v>
      </c>
      <c r="D112" s="52"/>
      <c r="E112" s="53"/>
      <c r="F112" s="54">
        <v>0.1</v>
      </c>
      <c r="G112" s="55">
        <f>+G105*F112</f>
        <v>0</v>
      </c>
    </row>
    <row r="113" spans="1:7" ht="15.75" thickBot="1" x14ac:dyDescent="0.3">
      <c r="A113" s="1"/>
      <c r="B113" s="1"/>
      <c r="C113" s="1"/>
      <c r="D113" s="58" t="s">
        <v>62</v>
      </c>
      <c r="E113" s="59"/>
      <c r="F113" s="60"/>
      <c r="G113" s="61">
        <f>SUM(G107:G112)</f>
        <v>0</v>
      </c>
    </row>
    <row r="114" spans="1:7" ht="15.75" thickBot="1" x14ac:dyDescent="0.3">
      <c r="A114" s="1"/>
      <c r="B114" s="62"/>
      <c r="C114" s="1"/>
      <c r="D114" s="63"/>
      <c r="E114" s="64" t="s">
        <v>63</v>
      </c>
      <c r="F114" s="65">
        <v>0.18</v>
      </c>
      <c r="G114" s="66">
        <f>G112*F114</f>
        <v>0</v>
      </c>
    </row>
    <row r="115" spans="1:7" ht="15.75" thickBot="1" x14ac:dyDescent="0.3">
      <c r="A115" s="1"/>
      <c r="B115" s="62"/>
      <c r="C115" s="1"/>
      <c r="D115" s="1"/>
      <c r="E115" s="1"/>
      <c r="F115" s="67"/>
      <c r="G115" s="1"/>
    </row>
    <row r="116" spans="1:7" ht="15.75" thickBot="1" x14ac:dyDescent="0.3">
      <c r="A116" s="1"/>
      <c r="C116" s="1"/>
      <c r="D116" s="1"/>
      <c r="E116" s="68" t="s">
        <v>64</v>
      </c>
      <c r="F116" s="49"/>
      <c r="G116" s="69">
        <f>G105+G113+G114</f>
        <v>0</v>
      </c>
    </row>
    <row r="119" spans="1:7" x14ac:dyDescent="0.25">
      <c r="B119" s="70" t="s">
        <v>65</v>
      </c>
      <c r="C119" s="70"/>
      <c r="D119" s="70"/>
      <c r="E119" s="70"/>
      <c r="F119" s="70"/>
    </row>
    <row r="120" spans="1:7" x14ac:dyDescent="0.25">
      <c r="B120" s="70" t="s">
        <v>66</v>
      </c>
      <c r="C120" s="70"/>
      <c r="D120" s="70"/>
      <c r="E120" s="70"/>
      <c r="F120" s="70"/>
    </row>
  </sheetData>
  <mergeCells count="6">
    <mergeCell ref="B120:F120"/>
    <mergeCell ref="A11:G11"/>
    <mergeCell ref="B57:F57"/>
    <mergeCell ref="B58:F58"/>
    <mergeCell ref="A73:G73"/>
    <mergeCell ref="B119:F119"/>
  </mergeCells>
  <pageMargins left="0.7" right="0.7" top="0.75" bottom="0.75" header="0.3" footer="0.3"/>
  <pageSetup scale="65" fitToHeight="0" orientation="portrait" r:id="rId1"/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2023-05-10T12:27:19Z</cp:lastPrinted>
  <dcterms:created xsi:type="dcterms:W3CDTF">2023-03-15T13:26:45Z</dcterms:created>
  <dcterms:modified xsi:type="dcterms:W3CDTF">2023-06-05T12:59:25Z</dcterms:modified>
</cp:coreProperties>
</file>