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-Administrativo\Desktop\OBRAS PARA CP\AMB-CCC-CP-2023-0002\SORTEO LOTE #2\LOTES SIN COSTOS\LOTE 10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3" i="1" l="1"/>
  <c r="G63" i="1"/>
  <c r="G60" i="1" l="1"/>
  <c r="G75" i="1" s="1"/>
  <c r="G50" i="1"/>
  <c r="G37" i="1"/>
  <c r="G44" i="1"/>
  <c r="E75" i="1" l="1"/>
  <c r="E77" i="1" s="1"/>
  <c r="E81" i="1" l="1"/>
  <c r="E80" i="1"/>
  <c r="E79" i="1"/>
  <c r="E78" i="1"/>
  <c r="E83" i="1"/>
  <c r="E85" i="1" s="1"/>
  <c r="E82" i="1"/>
  <c r="E87" i="1" l="1"/>
</calcChain>
</file>

<file path=xl/sharedStrings.xml><?xml version="1.0" encoding="utf-8"?>
<sst xmlns="http://schemas.openxmlformats.org/spreadsheetml/2006/main" count="113" uniqueCount="74">
  <si>
    <t>PINTURA SEÑALES DE TRANSITO</t>
  </si>
  <si>
    <t>ZONA URBANA BANI</t>
  </si>
  <si>
    <t xml:space="preserve">No. </t>
  </si>
  <si>
    <t>Descripcion</t>
  </si>
  <si>
    <t>Cantidad</t>
  </si>
  <si>
    <t>Unidad</t>
  </si>
  <si>
    <t>Precio</t>
  </si>
  <si>
    <t>Sub-Total</t>
  </si>
  <si>
    <t>Total</t>
  </si>
  <si>
    <r>
      <t xml:space="preserve">SEÑALES VERTICALES: </t>
    </r>
    <r>
      <rPr>
        <sz val="11"/>
        <color theme="1"/>
        <rFont val="Calibri"/>
        <family val="2"/>
        <scheme val="minor"/>
      </rPr>
      <t>Vinil reflectivo Gl.</t>
    </r>
  </si>
  <si>
    <t>Calle Máximo Gómez</t>
  </si>
  <si>
    <t>Ud.</t>
  </si>
  <si>
    <t>calle Presidente Billini</t>
  </si>
  <si>
    <t>Calle Alejandro Acosta</t>
  </si>
  <si>
    <t>Calle Gaston F. Deligne</t>
  </si>
  <si>
    <t>Calle Canela Mota</t>
  </si>
  <si>
    <t>Calle Restauración</t>
  </si>
  <si>
    <t>Calle Joaquin S. Inchaústegui</t>
  </si>
  <si>
    <t>Calle Nuestra Señora de Reglas</t>
  </si>
  <si>
    <t>Calle Duarte</t>
  </si>
  <si>
    <t>Calle Mella</t>
  </si>
  <si>
    <t>Calle Santomé</t>
  </si>
  <si>
    <t>Calle Duvergé</t>
  </si>
  <si>
    <t>Calle Nicolás Heredia</t>
  </si>
  <si>
    <t>Calle 27 de Febrero</t>
  </si>
  <si>
    <t>Calle Sanchez</t>
  </si>
  <si>
    <t>Calle Jose A. Miniño</t>
  </si>
  <si>
    <t>Calle Juan Caballero</t>
  </si>
  <si>
    <r>
      <t xml:space="preserve">SEÑALES PREVENTIVAS: </t>
    </r>
    <r>
      <rPr>
        <sz val="11"/>
        <color theme="1"/>
        <rFont val="Calibri"/>
        <family val="2"/>
        <scheme val="minor"/>
      </rPr>
      <t>Vinil Reflectivo Gl.</t>
    </r>
  </si>
  <si>
    <t>ZONA ESCOLAR</t>
  </si>
  <si>
    <t>CRUCE PEATONAL</t>
  </si>
  <si>
    <t>POLICIA ACOSTADO</t>
  </si>
  <si>
    <t>DESPACIO</t>
  </si>
  <si>
    <t>NIÑO JUGANDO</t>
  </si>
  <si>
    <r>
      <t xml:space="preserve">SEÑALES de servicios: </t>
    </r>
    <r>
      <rPr>
        <sz val="11"/>
        <rFont val="Calibri"/>
        <family val="2"/>
        <scheme val="minor"/>
      </rPr>
      <t>Vinil Reflectivo Gl.</t>
    </r>
  </si>
  <si>
    <t>IGLESIA</t>
  </si>
  <si>
    <t>ZONA DEPORTIVA</t>
  </si>
  <si>
    <t>FUNERARIA MUNICIPAL</t>
  </si>
  <si>
    <t>CEMENTERIO</t>
  </si>
  <si>
    <r>
      <t xml:space="preserve">SEÑALES REGLAMENTARIAS: </t>
    </r>
    <r>
      <rPr>
        <sz val="11"/>
        <rFont val="Calibri"/>
        <family val="2"/>
        <scheme val="minor"/>
      </rPr>
      <t>Vinil Reflectivo Gl.</t>
    </r>
  </si>
  <si>
    <t>PARE</t>
  </si>
  <si>
    <t>NO ESTACIONE</t>
  </si>
  <si>
    <t>UNA VIA: DERECHA/IZQUIERDA</t>
  </si>
  <si>
    <t>DOBLE VIA</t>
  </si>
  <si>
    <t>NO PASAJEROS</t>
  </si>
  <si>
    <t>VELOCIDAD REDUCIDA A 100MTS</t>
  </si>
  <si>
    <t>CALLE SIN SALIDA</t>
  </si>
  <si>
    <t>VELOCIDAD MAX. 25 KPH</t>
  </si>
  <si>
    <t>PERFILES PARA SEÑAL S/POSTE</t>
  </si>
  <si>
    <t>Suministro Perfiles galv. 2X2x10"/terminado</t>
  </si>
  <si>
    <t>ML</t>
  </si>
  <si>
    <t>M2</t>
  </si>
  <si>
    <t>LINEA DE PARE</t>
  </si>
  <si>
    <t>FLECHAS SENCILLAS seguir derecho</t>
  </si>
  <si>
    <r>
      <t xml:space="preserve">SEÑALES HORIZONTALES: </t>
    </r>
    <r>
      <rPr>
        <sz val="11"/>
        <rFont val="Calibri"/>
        <family val="2"/>
        <scheme val="minor"/>
      </rPr>
      <t>Pintura Termoplástica</t>
    </r>
  </si>
  <si>
    <t>LINEA CENTRAL AMARILLA /tramo doble via</t>
  </si>
  <si>
    <t>LINEA CENTRAL BLANCA/tramo una vía</t>
  </si>
  <si>
    <t>CRUCE CEBRADO/via principal (8)</t>
  </si>
  <si>
    <t>FLECHAS RECTA Y GIRO DERECHA-IZQUIERDA</t>
  </si>
  <si>
    <t>FLECHA RECTA Y DOBLE GIRO</t>
  </si>
  <si>
    <t>SUB-TOTAL GENERAL</t>
  </si>
  <si>
    <t>GASTOS INDIRECTOS</t>
  </si>
  <si>
    <t>SUPERVISION</t>
  </si>
  <si>
    <t>SEGUROS POILZAS Y FIANZAS</t>
  </si>
  <si>
    <t>PENSION Y JUBILACIONES</t>
  </si>
  <si>
    <t>CODIA</t>
  </si>
  <si>
    <t>TRANSPORTE</t>
  </si>
  <si>
    <t>Gastos Administrativos</t>
  </si>
  <si>
    <t>Sup. Y Direccion</t>
  </si>
  <si>
    <t>ITBS DE DIRECCION TECNICA</t>
  </si>
  <si>
    <t>TOTAL GENERAL</t>
  </si>
  <si>
    <t>OBRA:</t>
  </si>
  <si>
    <t>SECTOR:</t>
  </si>
  <si>
    <t>FECHA: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</si>
</sst>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&quot;$&quot;#,##0.00"/>
    <numFmt numFmtId="167" formatCode="_-&quot;RD$&quot;* #,##0.00_-;\-&quot;RD$&quot;* #,##0.00_-;_-&quot;RD$&quot;* &quot;-&quot;??_-;_-@_-"/>
    <numFmt numFmtId="168" formatCode="[$-F800]dddd\,\ mmmm\ dd\,\ yy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01">
    <xf numFmtId="0" fontId="0" fillId="0" borderId="0" xfId="0"/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5" fillId="2" borderId="14" xfId="0" applyFont="1" applyFill="1" applyBorder="1"/>
    <xf numFmtId="0" fontId="2" fillId="2" borderId="15" xfId="0" applyFont="1" applyFill="1" applyBorder="1" applyAlignment="1">
      <alignment horizontal="left"/>
    </xf>
    <xf numFmtId="0" fontId="2" fillId="0" borderId="16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left"/>
    </xf>
    <xf numFmtId="2" fontId="0" fillId="0" borderId="10" xfId="0" applyNumberFormat="1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43" fontId="0" fillId="0" borderId="10" xfId="1" applyFont="1" applyFill="1" applyBorder="1" applyAlignment="1">
      <alignment horizontal="right"/>
    </xf>
    <xf numFmtId="43" fontId="0" fillId="0" borderId="10" xfId="1" applyFont="1" applyFill="1" applyBorder="1" applyAlignment="1">
      <alignment horizontal="center"/>
    </xf>
    <xf numFmtId="0" fontId="0" fillId="0" borderId="9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right"/>
    </xf>
    <xf numFmtId="2" fontId="0" fillId="0" borderId="16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0" fillId="0" borderId="0" xfId="0" applyBorder="1"/>
    <xf numFmtId="0" fontId="0" fillId="0" borderId="12" xfId="0" applyBorder="1"/>
    <xf numFmtId="0" fontId="0" fillId="0" borderId="10" xfId="0" applyBorder="1"/>
    <xf numFmtId="43" fontId="0" fillId="0" borderId="12" xfId="1" applyFont="1" applyBorder="1"/>
    <xf numFmtId="0" fontId="0" fillId="0" borderId="12" xfId="0" applyBorder="1" applyAlignment="1">
      <alignment horizontal="center"/>
    </xf>
    <xf numFmtId="0" fontId="0" fillId="0" borderId="12" xfId="0" applyFill="1" applyBorder="1"/>
    <xf numFmtId="0" fontId="7" fillId="2" borderId="15" xfId="0" applyFont="1" applyFill="1" applyBorder="1"/>
    <xf numFmtId="43" fontId="0" fillId="0" borderId="12" xfId="1" applyFont="1" applyFill="1" applyBorder="1"/>
    <xf numFmtId="0" fontId="0" fillId="0" borderId="12" xfId="0" applyFill="1" applyBorder="1" applyAlignment="1">
      <alignment wrapText="1"/>
    </xf>
    <xf numFmtId="2" fontId="0" fillId="0" borderId="12" xfId="0" applyNumberFormat="1" applyFont="1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0" fontId="0" fillId="0" borderId="10" xfId="0" applyFont="1" applyBorder="1"/>
    <xf numFmtId="0" fontId="7" fillId="2" borderId="15" xfId="0" applyFont="1" applyFill="1" applyBorder="1" applyAlignment="1">
      <alignment wrapText="1"/>
    </xf>
    <xf numFmtId="43" fontId="0" fillId="0" borderId="12" xfId="1" applyFont="1" applyFill="1" applyBorder="1" applyAlignment="1">
      <alignment horizontal="center"/>
    </xf>
    <xf numFmtId="0" fontId="0" fillId="0" borderId="12" xfId="0" applyFont="1" applyFill="1" applyBorder="1" applyAlignment="1"/>
    <xf numFmtId="43" fontId="0" fillId="0" borderId="17" xfId="1" applyFont="1" applyFill="1" applyBorder="1" applyAlignment="1">
      <alignment horizontal="center"/>
    </xf>
    <xf numFmtId="0" fontId="0" fillId="3" borderId="17" xfId="0" applyFont="1" applyFill="1" applyBorder="1" applyAlignment="1">
      <alignment horizontal="left"/>
    </xf>
    <xf numFmtId="4" fontId="0" fillId="3" borderId="12" xfId="0" applyNumberFormat="1" applyFont="1" applyFill="1" applyBorder="1" applyAlignment="1">
      <alignment horizontal="center"/>
    </xf>
    <xf numFmtId="43" fontId="0" fillId="3" borderId="12" xfId="1" applyFont="1" applyFill="1" applyBorder="1" applyAlignment="1">
      <alignment horizontal="right"/>
    </xf>
    <xf numFmtId="43" fontId="8" fillId="0" borderId="18" xfId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43" fontId="8" fillId="0" borderId="12" xfId="1" applyFont="1" applyBorder="1" applyAlignment="1">
      <alignment horizontal="center"/>
    </xf>
    <xf numFmtId="0" fontId="9" fillId="0" borderId="7" xfId="0" applyFont="1" applyFill="1" applyBorder="1"/>
    <xf numFmtId="0" fontId="9" fillId="0" borderId="8" xfId="0" applyFont="1" applyFill="1" applyBorder="1"/>
    <xf numFmtId="0" fontId="2" fillId="0" borderId="8" xfId="0" applyFont="1" applyFill="1" applyBorder="1"/>
    <xf numFmtId="167" fontId="9" fillId="0" borderId="8" xfId="0" applyNumberFormat="1" applyFont="1" applyFill="1" applyBorder="1"/>
    <xf numFmtId="0" fontId="9" fillId="0" borderId="11" xfId="0" applyFont="1" applyFill="1" applyBorder="1"/>
    <xf numFmtId="0" fontId="9" fillId="0" borderId="12" xfId="0" applyFont="1" applyFill="1" applyBorder="1"/>
    <xf numFmtId="0" fontId="2" fillId="0" borderId="12" xfId="0" applyFont="1" applyFill="1" applyBorder="1"/>
    <xf numFmtId="0" fontId="0" fillId="0" borderId="11" xfId="0" applyBorder="1"/>
    <xf numFmtId="0" fontId="10" fillId="0" borderId="12" xfId="0" applyFont="1" applyFill="1" applyBorder="1"/>
    <xf numFmtId="10" fontId="0" fillId="0" borderId="12" xfId="0" applyNumberFormat="1" applyFont="1" applyFill="1" applyBorder="1"/>
    <xf numFmtId="0" fontId="0" fillId="0" borderId="12" xfId="0" applyFont="1" applyFill="1" applyBorder="1"/>
    <xf numFmtId="43" fontId="0" fillId="0" borderId="12" xfId="0" applyNumberFormat="1" applyFont="1" applyFill="1" applyBorder="1"/>
    <xf numFmtId="10" fontId="0" fillId="0" borderId="12" xfId="3" applyNumberFormat="1" applyFont="1" applyBorder="1"/>
    <xf numFmtId="167" fontId="0" fillId="0" borderId="12" xfId="0" applyNumberFormat="1" applyBorder="1"/>
    <xf numFmtId="9" fontId="0" fillId="0" borderId="12" xfId="3" applyFont="1" applyBorder="1"/>
    <xf numFmtId="167" fontId="2" fillId="0" borderId="12" xfId="0" applyNumberFormat="1" applyFont="1" applyBorder="1"/>
    <xf numFmtId="9" fontId="0" fillId="0" borderId="12" xfId="0" applyNumberForma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9" fillId="2" borderId="4" xfId="0" applyFont="1" applyFill="1" applyBorder="1"/>
    <xf numFmtId="0" fontId="9" fillId="2" borderId="5" xfId="0" applyFont="1" applyFill="1" applyBorder="1"/>
    <xf numFmtId="167" fontId="9" fillId="2" borderId="6" xfId="0" applyNumberFormat="1" applyFont="1" applyFill="1" applyBorder="1"/>
    <xf numFmtId="0" fontId="2" fillId="2" borderId="21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0" fillId="0" borderId="24" xfId="0" applyFont="1" applyFill="1" applyBorder="1" applyAlignment="1">
      <alignment horizontal="right"/>
    </xf>
    <xf numFmtId="0" fontId="2" fillId="0" borderId="22" xfId="0" applyFont="1" applyFill="1" applyBorder="1" applyAlignment="1">
      <alignment horizontal="right"/>
    </xf>
    <xf numFmtId="166" fontId="2" fillId="0" borderId="23" xfId="0" applyNumberFormat="1" applyFont="1" applyFill="1" applyBorder="1" applyAlignment="1">
      <alignment horizontal="center"/>
    </xf>
    <xf numFmtId="0" fontId="0" fillId="0" borderId="22" xfId="0" applyFont="1" applyFill="1" applyBorder="1" applyAlignment="1">
      <alignment horizontal="right"/>
    </xf>
    <xf numFmtId="0" fontId="0" fillId="0" borderId="24" xfId="0" applyBorder="1"/>
    <xf numFmtId="0" fontId="2" fillId="0" borderId="11" xfId="0" applyFont="1" applyFill="1" applyBorder="1" applyAlignment="1">
      <alignment horizontal="right"/>
    </xf>
    <xf numFmtId="0" fontId="2" fillId="0" borderId="24" xfId="0" applyFont="1" applyFill="1" applyBorder="1" applyAlignment="1">
      <alignment horizontal="right"/>
    </xf>
    <xf numFmtId="0" fontId="0" fillId="0" borderId="24" xfId="0" applyFont="1" applyFill="1" applyBorder="1" applyAlignment="1"/>
    <xf numFmtId="0" fontId="0" fillId="0" borderId="11" xfId="0" applyFont="1" applyFill="1" applyBorder="1" applyAlignment="1"/>
    <xf numFmtId="0" fontId="2" fillId="3" borderId="25" xfId="0" applyFont="1" applyFill="1" applyBorder="1" applyAlignment="1">
      <alignment horizontal="right"/>
    </xf>
    <xf numFmtId="0" fontId="0" fillId="3" borderId="13" xfId="0" applyFont="1" applyFill="1" applyBorder="1"/>
    <xf numFmtId="0" fontId="0" fillId="0" borderId="13" xfId="0" applyFont="1" applyBorder="1"/>
    <xf numFmtId="0" fontId="8" fillId="0" borderId="19" xfId="0" applyFont="1" applyBorder="1"/>
    <xf numFmtId="0" fontId="8" fillId="0" borderId="20" xfId="0" applyFont="1" applyBorder="1" applyAlignment="1">
      <alignment wrapText="1"/>
    </xf>
    <xf numFmtId="43" fontId="8" fillId="0" borderId="20" xfId="1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44" fontId="8" fillId="0" borderId="20" xfId="2" applyNumberFormat="1" applyFont="1" applyBorder="1" applyAlignment="1">
      <alignment horizontal="center"/>
    </xf>
    <xf numFmtId="44" fontId="5" fillId="0" borderId="26" xfId="0" applyNumberFormat="1" applyFont="1" applyBorder="1"/>
    <xf numFmtId="168" fontId="0" fillId="0" borderId="0" xfId="0" applyNumberFormat="1" applyBorder="1"/>
    <xf numFmtId="0" fontId="9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0" fillId="0" borderId="0" xfId="0" applyFont="1" applyBorder="1" applyAlignment="1"/>
    <xf numFmtId="0" fontId="9" fillId="0" borderId="0" xfId="0" applyFont="1" applyBorder="1"/>
    <xf numFmtId="0" fontId="10" fillId="0" borderId="0" xfId="0" applyFont="1" applyBorder="1"/>
    <xf numFmtId="14" fontId="10" fillId="0" borderId="0" xfId="0" applyNumberFormat="1" applyFont="1" applyBorder="1" applyAlignment="1">
      <alignment horizontal="left"/>
    </xf>
    <xf numFmtId="4" fontId="2" fillId="0" borderId="21" xfId="0" applyNumberFormat="1" applyFont="1" applyFill="1" applyBorder="1"/>
    <xf numFmtId="0" fontId="2" fillId="0" borderId="13" xfId="0" applyFont="1" applyFill="1" applyBorder="1"/>
    <xf numFmtId="0" fontId="0" fillId="0" borderId="13" xfId="0" applyBorder="1"/>
    <xf numFmtId="167" fontId="2" fillId="0" borderId="13" xfId="0" applyNumberFormat="1" applyFont="1" applyBorder="1"/>
    <xf numFmtId="0" fontId="0" fillId="0" borderId="27" xfId="0" applyBorder="1"/>
    <xf numFmtId="0" fontId="0" fillId="0" borderId="28" xfId="0" applyBorder="1"/>
    <xf numFmtId="43" fontId="0" fillId="0" borderId="12" xfId="1" applyFont="1" applyFill="1" applyBorder="1" applyAlignment="1">
      <alignment horizontal="right"/>
    </xf>
    <xf numFmtId="0" fontId="2" fillId="0" borderId="12" xfId="0" applyFont="1" applyFill="1" applyBorder="1" applyAlignment="1">
      <alignment horizontal="center"/>
    </xf>
    <xf numFmtId="0" fontId="4" fillId="0" borderId="4" xfId="6" applyFont="1" applyFill="1" applyBorder="1" applyAlignment="1">
      <alignment horizontal="center" vertical="center"/>
    </xf>
    <xf numFmtId="0" fontId="4" fillId="0" borderId="5" xfId="6" applyFont="1" applyFill="1" applyBorder="1" applyAlignment="1">
      <alignment horizontal="center" vertical="center"/>
    </xf>
    <xf numFmtId="0" fontId="4" fillId="0" borderId="6" xfId="6" applyFont="1" applyFill="1" applyBorder="1" applyAlignment="1">
      <alignment horizontal="center" vertical="center"/>
    </xf>
  </cellXfs>
  <cellStyles count="10">
    <cellStyle name="Comma 2" xfId="8"/>
    <cellStyle name="Comma 2 10" xfId="4"/>
    <cellStyle name="Comma_Formato para Cubicaciones Acumulativas" xfId="7"/>
    <cellStyle name="Millares" xfId="1" builtinId="3"/>
    <cellStyle name="Moneda" xfId="2" builtinId="4"/>
    <cellStyle name="Normal" xfId="0" builtinId="0"/>
    <cellStyle name="Normal 10" xfId="5"/>
    <cellStyle name="Normal_Presupuesto Reparaciones AIPC E1, E2, E3" xfId="6"/>
    <cellStyle name="Percent 2 2" xfId="9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819150</xdr:colOff>
      <xdr:row>1</xdr:row>
      <xdr:rowOff>0</xdr:rowOff>
    </xdr:from>
    <xdr:to>
      <xdr:col>5</xdr:col>
      <xdr:colOff>389169</xdr:colOff>
      <xdr:row>8</xdr:row>
      <xdr:rowOff>57150</xdr:rowOff>
    </xdr:to>
    <xdr:pic>
      <xdr:nvPicPr>
        <xdr:cNvPr id="2" name="Imagen 1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62000" y="19050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0:G87"/>
  <sheetViews>
    <sheetView tabSelected="1" workbookViewId="0">
      <selection activeCell="L84" sqref="L84"/>
    </sheetView>
  </sheetViews>
  <sheetFormatPr baseColWidth="10" defaultRowHeight="15" x14ac:dyDescent="0.25"/>
  <cols>
    <col min="1" max="1" width="15.5703125" bestFit="1" customWidth="1"/>
    <col min="2" max="2" width="52.5703125" bestFit="1" customWidth="1"/>
    <col min="5" max="5" width="19.140625" bestFit="1" customWidth="1"/>
    <col min="6" max="6" width="18" customWidth="1"/>
    <col min="7" max="7" width="16.140625" bestFit="1" customWidth="1"/>
  </cols>
  <sheetData>
    <row r="10" spans="1:7" x14ac:dyDescent="0.25">
      <c r="A10" s="17"/>
      <c r="B10" s="17"/>
      <c r="C10" s="17"/>
      <c r="D10" s="17"/>
      <c r="E10" s="17"/>
      <c r="F10" s="83"/>
      <c r="G10" s="17"/>
    </row>
    <row r="11" spans="1:7" ht="15.75" x14ac:dyDescent="0.25">
      <c r="A11" s="84" t="s">
        <v>71</v>
      </c>
      <c r="B11" s="85" t="s">
        <v>0</v>
      </c>
      <c r="C11" s="85"/>
      <c r="D11" s="85"/>
      <c r="E11" s="86"/>
      <c r="F11" s="17"/>
      <c r="G11" s="17"/>
    </row>
    <row r="12" spans="1:7" ht="15.75" x14ac:dyDescent="0.25">
      <c r="A12" s="87" t="s">
        <v>72</v>
      </c>
      <c r="B12" s="88" t="s">
        <v>1</v>
      </c>
      <c r="C12" s="88"/>
      <c r="D12" s="88"/>
      <c r="E12" s="88"/>
      <c r="F12" s="17"/>
      <c r="G12" s="17"/>
    </row>
    <row r="13" spans="1:7" ht="15.75" x14ac:dyDescent="0.25">
      <c r="A13" s="87" t="s">
        <v>73</v>
      </c>
      <c r="B13" s="89">
        <v>45047</v>
      </c>
      <c r="C13" s="88"/>
      <c r="D13" s="88"/>
      <c r="E13" s="88"/>
      <c r="F13" s="17"/>
      <c r="G13" s="17"/>
    </row>
    <row r="15" spans="1:7" ht="15.75" thickBot="1" x14ac:dyDescent="0.3"/>
    <row r="16" spans="1:7" ht="16.5" thickBot="1" x14ac:dyDescent="0.3">
      <c r="A16" s="98"/>
      <c r="B16" s="99"/>
      <c r="C16" s="99"/>
      <c r="D16" s="99"/>
      <c r="E16" s="99"/>
      <c r="F16" s="99"/>
      <c r="G16" s="100"/>
    </row>
    <row r="17" spans="1:7" x14ac:dyDescent="0.25">
      <c r="A17" s="1" t="s">
        <v>2</v>
      </c>
      <c r="B17" s="2" t="s">
        <v>3</v>
      </c>
      <c r="C17" s="2" t="s">
        <v>4</v>
      </c>
      <c r="D17" s="2" t="s">
        <v>5</v>
      </c>
      <c r="E17" s="2" t="s">
        <v>6</v>
      </c>
      <c r="F17" s="2" t="s">
        <v>7</v>
      </c>
      <c r="G17" s="62" t="s">
        <v>8</v>
      </c>
    </row>
    <row r="18" spans="1:7" ht="15.75" thickBot="1" x14ac:dyDescent="0.3">
      <c r="A18" s="63"/>
      <c r="B18" s="3"/>
      <c r="C18" s="4"/>
      <c r="D18" s="4"/>
      <c r="E18" s="4"/>
      <c r="F18" s="4"/>
      <c r="G18" s="64"/>
    </row>
    <row r="19" spans="1:7" ht="15.75" thickBot="1" x14ac:dyDescent="0.3">
      <c r="A19" s="5">
        <v>1</v>
      </c>
      <c r="B19" s="6" t="s">
        <v>9</v>
      </c>
      <c r="C19" s="7"/>
      <c r="D19" s="4"/>
      <c r="E19" s="4"/>
      <c r="F19" s="4"/>
      <c r="G19" s="64"/>
    </row>
    <row r="20" spans="1:7" x14ac:dyDescent="0.25">
      <c r="A20" s="65">
        <v>1.01</v>
      </c>
      <c r="B20" s="8" t="s">
        <v>10</v>
      </c>
      <c r="C20" s="9">
        <v>16</v>
      </c>
      <c r="D20" s="10" t="s">
        <v>11</v>
      </c>
      <c r="E20" s="11"/>
      <c r="F20" s="12"/>
      <c r="G20" s="64"/>
    </row>
    <row r="21" spans="1:7" x14ac:dyDescent="0.25">
      <c r="A21" s="65">
        <v>1.02</v>
      </c>
      <c r="B21" s="8" t="s">
        <v>12</v>
      </c>
      <c r="C21" s="9">
        <v>13</v>
      </c>
      <c r="D21" s="10" t="s">
        <v>11</v>
      </c>
      <c r="E21" s="11"/>
      <c r="F21" s="12"/>
      <c r="G21" s="64"/>
    </row>
    <row r="22" spans="1:7" x14ac:dyDescent="0.25">
      <c r="A22" s="65">
        <v>1.03</v>
      </c>
      <c r="B22" s="8" t="s">
        <v>13</v>
      </c>
      <c r="C22" s="9">
        <v>4</v>
      </c>
      <c r="D22" s="10" t="s">
        <v>11</v>
      </c>
      <c r="E22" s="11"/>
      <c r="F22" s="12"/>
      <c r="G22" s="64"/>
    </row>
    <row r="23" spans="1:7" x14ac:dyDescent="0.25">
      <c r="A23" s="65">
        <v>1.04</v>
      </c>
      <c r="B23" s="8" t="s">
        <v>14</v>
      </c>
      <c r="C23" s="9">
        <v>6</v>
      </c>
      <c r="D23" s="10" t="s">
        <v>11</v>
      </c>
      <c r="E23" s="11"/>
      <c r="F23" s="12"/>
      <c r="G23" s="64"/>
    </row>
    <row r="24" spans="1:7" x14ac:dyDescent="0.25">
      <c r="A24" s="65">
        <v>1.05</v>
      </c>
      <c r="B24" s="8" t="s">
        <v>15</v>
      </c>
      <c r="C24" s="9">
        <v>5</v>
      </c>
      <c r="D24" s="10" t="s">
        <v>11</v>
      </c>
      <c r="E24" s="11"/>
      <c r="F24" s="12"/>
      <c r="G24" s="64"/>
    </row>
    <row r="25" spans="1:7" x14ac:dyDescent="0.25">
      <c r="A25" s="65">
        <v>1.06</v>
      </c>
      <c r="B25" s="8" t="s">
        <v>16</v>
      </c>
      <c r="C25" s="9">
        <v>4</v>
      </c>
      <c r="D25" s="10" t="s">
        <v>11</v>
      </c>
      <c r="E25" s="11"/>
      <c r="F25" s="12"/>
      <c r="G25" s="64"/>
    </row>
    <row r="26" spans="1:7" x14ac:dyDescent="0.25">
      <c r="A26" s="65">
        <v>1.07</v>
      </c>
      <c r="B26" s="8" t="s">
        <v>17</v>
      </c>
      <c r="C26" s="9">
        <v>4</v>
      </c>
      <c r="D26" s="10" t="s">
        <v>11</v>
      </c>
      <c r="E26" s="11"/>
      <c r="F26" s="12"/>
      <c r="G26" s="64"/>
    </row>
    <row r="27" spans="1:7" x14ac:dyDescent="0.25">
      <c r="A27" s="65">
        <v>1.08</v>
      </c>
      <c r="B27" s="8" t="s">
        <v>18</v>
      </c>
      <c r="C27" s="9">
        <v>4</v>
      </c>
      <c r="D27" s="10" t="s">
        <v>11</v>
      </c>
      <c r="E27" s="11"/>
      <c r="F27" s="12"/>
      <c r="G27" s="64"/>
    </row>
    <row r="28" spans="1:7" x14ac:dyDescent="0.25">
      <c r="A28" s="65">
        <v>1.0900000000000001</v>
      </c>
      <c r="B28" s="8" t="s">
        <v>19</v>
      </c>
      <c r="C28" s="9">
        <v>4</v>
      </c>
      <c r="D28" s="10" t="s">
        <v>11</v>
      </c>
      <c r="E28" s="11"/>
      <c r="F28" s="12"/>
      <c r="G28" s="64"/>
    </row>
    <row r="29" spans="1:7" x14ac:dyDescent="0.25">
      <c r="A29" s="65">
        <v>1.1000000000000001</v>
      </c>
      <c r="B29" s="8" t="s">
        <v>20</v>
      </c>
      <c r="C29" s="9">
        <v>4</v>
      </c>
      <c r="D29" s="10" t="s">
        <v>11</v>
      </c>
      <c r="E29" s="11"/>
      <c r="F29" s="12"/>
      <c r="G29" s="64"/>
    </row>
    <row r="30" spans="1:7" x14ac:dyDescent="0.25">
      <c r="A30" s="65">
        <v>1.1100000000000001</v>
      </c>
      <c r="B30" s="8" t="s">
        <v>21</v>
      </c>
      <c r="C30" s="9">
        <v>4</v>
      </c>
      <c r="D30" s="10" t="s">
        <v>11</v>
      </c>
      <c r="E30" s="11"/>
      <c r="F30" s="12"/>
      <c r="G30" s="64"/>
    </row>
    <row r="31" spans="1:7" x14ac:dyDescent="0.25">
      <c r="A31" s="65">
        <v>1.1200000000000001</v>
      </c>
      <c r="B31" s="8" t="s">
        <v>22</v>
      </c>
      <c r="C31" s="9">
        <v>5</v>
      </c>
      <c r="D31" s="10" t="s">
        <v>11</v>
      </c>
      <c r="E31" s="11"/>
      <c r="F31" s="12"/>
      <c r="G31" s="64"/>
    </row>
    <row r="32" spans="1:7" x14ac:dyDescent="0.25">
      <c r="A32" s="65">
        <v>1.1299999999999999</v>
      </c>
      <c r="B32" s="8" t="s">
        <v>23</v>
      </c>
      <c r="C32" s="9">
        <v>4</v>
      </c>
      <c r="D32" s="10" t="s">
        <v>11</v>
      </c>
      <c r="E32" s="11"/>
      <c r="F32" s="12"/>
      <c r="G32" s="64"/>
    </row>
    <row r="33" spans="1:7" x14ac:dyDescent="0.25">
      <c r="A33" s="65">
        <v>1.1399999999999999</v>
      </c>
      <c r="B33" s="8" t="s">
        <v>24</v>
      </c>
      <c r="C33" s="9">
        <v>15</v>
      </c>
      <c r="D33" s="10" t="s">
        <v>11</v>
      </c>
      <c r="E33" s="11"/>
      <c r="F33" s="12"/>
      <c r="G33" s="64"/>
    </row>
    <row r="34" spans="1:7" x14ac:dyDescent="0.25">
      <c r="A34" s="65">
        <v>1.1499999999999999</v>
      </c>
      <c r="B34" s="8" t="s">
        <v>25</v>
      </c>
      <c r="C34" s="9">
        <v>13</v>
      </c>
      <c r="D34" s="10" t="s">
        <v>11</v>
      </c>
      <c r="E34" s="11"/>
      <c r="F34" s="12"/>
      <c r="G34" s="64"/>
    </row>
    <row r="35" spans="1:7" x14ac:dyDescent="0.25">
      <c r="A35" s="65">
        <v>1.1599999999999999</v>
      </c>
      <c r="B35" s="8" t="s">
        <v>26</v>
      </c>
      <c r="C35" s="9">
        <v>2</v>
      </c>
      <c r="D35" s="10" t="s">
        <v>11</v>
      </c>
      <c r="E35" s="11"/>
      <c r="F35" s="12"/>
      <c r="G35" s="64"/>
    </row>
    <row r="36" spans="1:7" x14ac:dyDescent="0.25">
      <c r="A36" s="65">
        <v>1.17</v>
      </c>
      <c r="B36" s="8" t="s">
        <v>27</v>
      </c>
      <c r="C36" s="9">
        <v>5</v>
      </c>
      <c r="D36" s="10" t="s">
        <v>11</v>
      </c>
      <c r="E36" s="11"/>
      <c r="F36" s="12"/>
      <c r="G36" s="64"/>
    </row>
    <row r="37" spans="1:7" ht="15.75" thickBot="1" x14ac:dyDescent="0.3">
      <c r="A37" s="66"/>
      <c r="B37" s="13"/>
      <c r="C37" s="9"/>
      <c r="D37" s="10"/>
      <c r="E37" s="12"/>
      <c r="F37" s="12"/>
      <c r="G37" s="67">
        <f>SUM(F20:F36)</f>
        <v>0</v>
      </c>
    </row>
    <row r="38" spans="1:7" ht="15.75" thickBot="1" x14ac:dyDescent="0.3">
      <c r="A38" s="14">
        <v>2</v>
      </c>
      <c r="B38" s="6" t="s">
        <v>28</v>
      </c>
      <c r="C38" s="15"/>
      <c r="D38" s="10"/>
      <c r="E38" s="12"/>
      <c r="F38" s="12"/>
      <c r="G38" s="64"/>
    </row>
    <row r="39" spans="1:7" x14ac:dyDescent="0.25">
      <c r="A39" s="65">
        <v>2.0099999999999998</v>
      </c>
      <c r="B39" s="8" t="s">
        <v>29</v>
      </c>
      <c r="C39" s="9">
        <v>8</v>
      </c>
      <c r="D39" s="10" t="s">
        <v>11</v>
      </c>
      <c r="E39" s="11"/>
      <c r="F39" s="12"/>
      <c r="G39" s="64"/>
    </row>
    <row r="40" spans="1:7" x14ac:dyDescent="0.25">
      <c r="A40" s="65">
        <v>2.02</v>
      </c>
      <c r="B40" s="8" t="s">
        <v>30</v>
      </c>
      <c r="C40" s="9">
        <v>24</v>
      </c>
      <c r="D40" s="10" t="s">
        <v>11</v>
      </c>
      <c r="E40" s="11"/>
      <c r="F40" s="12"/>
      <c r="G40" s="64"/>
    </row>
    <row r="41" spans="1:7" x14ac:dyDescent="0.25">
      <c r="A41" s="65">
        <v>2.0299999999999998</v>
      </c>
      <c r="B41" s="8" t="s">
        <v>31</v>
      </c>
      <c r="C41" s="9">
        <v>16</v>
      </c>
      <c r="D41" s="10" t="s">
        <v>11</v>
      </c>
      <c r="E41" s="11"/>
      <c r="F41" s="12"/>
      <c r="G41" s="64"/>
    </row>
    <row r="42" spans="1:7" x14ac:dyDescent="0.25">
      <c r="A42" s="65">
        <v>2.04</v>
      </c>
      <c r="B42" s="8" t="s">
        <v>32</v>
      </c>
      <c r="C42" s="9">
        <v>8</v>
      </c>
      <c r="D42" s="10" t="s">
        <v>11</v>
      </c>
      <c r="E42" s="11"/>
      <c r="F42" s="12"/>
      <c r="G42" s="64"/>
    </row>
    <row r="43" spans="1:7" x14ac:dyDescent="0.25">
      <c r="A43" s="65">
        <v>2.0499999999999998</v>
      </c>
      <c r="B43" s="8" t="s">
        <v>33</v>
      </c>
      <c r="C43" s="9">
        <v>12</v>
      </c>
      <c r="D43" s="10" t="s">
        <v>11</v>
      </c>
      <c r="E43" s="11"/>
      <c r="F43" s="12"/>
      <c r="G43" s="64"/>
    </row>
    <row r="44" spans="1:7" ht="15.75" thickBot="1" x14ac:dyDescent="0.3">
      <c r="A44" s="68"/>
      <c r="B44" s="13"/>
      <c r="C44" s="9"/>
      <c r="D44" s="10"/>
      <c r="E44" s="12"/>
      <c r="F44" s="12"/>
      <c r="G44" s="67">
        <f>SUM(F39:F43)</f>
        <v>0</v>
      </c>
    </row>
    <row r="45" spans="1:7" ht="15.75" thickBot="1" x14ac:dyDescent="0.3">
      <c r="A45" s="16">
        <v>3</v>
      </c>
      <c r="B45" s="6" t="s">
        <v>34</v>
      </c>
      <c r="C45" s="17"/>
      <c r="D45" s="18"/>
      <c r="E45" s="12"/>
      <c r="F45" s="12"/>
      <c r="G45" s="64"/>
    </row>
    <row r="46" spans="1:7" x14ac:dyDescent="0.25">
      <c r="A46" s="69">
        <v>3.01</v>
      </c>
      <c r="B46" s="19" t="s">
        <v>35</v>
      </c>
      <c r="C46" s="20">
        <v>2</v>
      </c>
      <c r="D46" s="21" t="s">
        <v>11</v>
      </c>
      <c r="E46" s="11"/>
      <c r="F46" s="12"/>
      <c r="G46" s="64"/>
    </row>
    <row r="47" spans="1:7" x14ac:dyDescent="0.25">
      <c r="A47" s="69">
        <v>3.02</v>
      </c>
      <c r="B47" s="22" t="s">
        <v>36</v>
      </c>
      <c r="C47" s="20">
        <v>2</v>
      </c>
      <c r="D47" s="21" t="s">
        <v>11</v>
      </c>
      <c r="E47" s="11"/>
      <c r="F47" s="12"/>
      <c r="G47" s="64"/>
    </row>
    <row r="48" spans="1:7" x14ac:dyDescent="0.25">
      <c r="A48" s="69">
        <v>3.03</v>
      </c>
      <c r="B48" s="18" t="s">
        <v>37</v>
      </c>
      <c r="C48" s="20">
        <v>1</v>
      </c>
      <c r="D48" s="21" t="s">
        <v>11</v>
      </c>
      <c r="E48" s="11"/>
      <c r="F48" s="12"/>
      <c r="G48" s="64"/>
    </row>
    <row r="49" spans="1:7" x14ac:dyDescent="0.25">
      <c r="A49" s="46">
        <v>3.04</v>
      </c>
      <c r="B49" s="18" t="s">
        <v>38</v>
      </c>
      <c r="C49" s="20">
        <v>1</v>
      </c>
      <c r="D49" s="21" t="s">
        <v>11</v>
      </c>
      <c r="E49" s="11"/>
      <c r="F49" s="12"/>
      <c r="G49" s="64"/>
    </row>
    <row r="50" spans="1:7" ht="15.75" thickBot="1" x14ac:dyDescent="0.3">
      <c r="A50" s="70"/>
      <c r="B50" s="8"/>
      <c r="C50" s="9"/>
      <c r="D50" s="10"/>
      <c r="E50" s="12"/>
      <c r="F50" s="12"/>
      <c r="G50" s="67">
        <f>SUM(F46:F49)</f>
        <v>0</v>
      </c>
    </row>
    <row r="51" spans="1:7" ht="15.75" thickBot="1" x14ac:dyDescent="0.3">
      <c r="A51" s="16">
        <v>4</v>
      </c>
      <c r="B51" s="23" t="s">
        <v>39</v>
      </c>
      <c r="C51" s="17"/>
      <c r="D51" s="18"/>
      <c r="E51" s="12"/>
      <c r="F51" s="12"/>
      <c r="G51" s="64"/>
    </row>
    <row r="52" spans="1:7" x14ac:dyDescent="0.25">
      <c r="A52" s="69">
        <v>4.01</v>
      </c>
      <c r="B52" s="19" t="s">
        <v>40</v>
      </c>
      <c r="C52" s="24">
        <v>52</v>
      </c>
      <c r="D52" s="21" t="s">
        <v>11</v>
      </c>
      <c r="E52" s="11"/>
      <c r="F52" s="12"/>
      <c r="G52" s="64"/>
    </row>
    <row r="53" spans="1:7" x14ac:dyDescent="0.25">
      <c r="A53" s="46">
        <v>4.0199999999999996</v>
      </c>
      <c r="B53" s="18" t="s">
        <v>41</v>
      </c>
      <c r="C53" s="20">
        <v>10</v>
      </c>
      <c r="D53" s="21" t="s">
        <v>11</v>
      </c>
      <c r="E53" s="11"/>
      <c r="F53" s="12"/>
      <c r="G53" s="64"/>
    </row>
    <row r="54" spans="1:7" x14ac:dyDescent="0.25">
      <c r="A54" s="69">
        <v>4.03</v>
      </c>
      <c r="B54" s="25" t="s">
        <v>42</v>
      </c>
      <c r="C54" s="24">
        <v>12</v>
      </c>
      <c r="D54" s="21" t="s">
        <v>11</v>
      </c>
      <c r="E54" s="11"/>
      <c r="F54" s="12"/>
      <c r="G54" s="64"/>
    </row>
    <row r="55" spans="1:7" x14ac:dyDescent="0.25">
      <c r="A55" s="46">
        <v>4.04</v>
      </c>
      <c r="B55" s="22" t="s">
        <v>43</v>
      </c>
      <c r="C55" s="24">
        <v>6</v>
      </c>
      <c r="D55" s="21" t="s">
        <v>11</v>
      </c>
      <c r="E55" s="11"/>
      <c r="F55" s="12"/>
      <c r="G55" s="64"/>
    </row>
    <row r="56" spans="1:7" x14ac:dyDescent="0.25">
      <c r="A56" s="69">
        <v>4.05</v>
      </c>
      <c r="B56" s="22" t="s">
        <v>44</v>
      </c>
      <c r="C56" s="24">
        <v>6</v>
      </c>
      <c r="D56" s="21" t="s">
        <v>11</v>
      </c>
      <c r="E56" s="11"/>
      <c r="F56" s="12"/>
      <c r="G56" s="64"/>
    </row>
    <row r="57" spans="1:7" x14ac:dyDescent="0.25">
      <c r="A57" s="46">
        <v>4.0599999999999996</v>
      </c>
      <c r="B57" s="22" t="s">
        <v>45</v>
      </c>
      <c r="C57" s="24">
        <v>4</v>
      </c>
      <c r="D57" s="21" t="s">
        <v>11</v>
      </c>
      <c r="E57" s="11"/>
      <c r="F57" s="12"/>
      <c r="G57" s="64"/>
    </row>
    <row r="58" spans="1:7" x14ac:dyDescent="0.25">
      <c r="A58" s="69">
        <v>4.07</v>
      </c>
      <c r="B58" s="22" t="s">
        <v>46</v>
      </c>
      <c r="C58" s="24">
        <v>4</v>
      </c>
      <c r="D58" s="21" t="s">
        <v>11</v>
      </c>
      <c r="E58" s="11"/>
      <c r="F58" s="12"/>
      <c r="G58" s="64"/>
    </row>
    <row r="59" spans="1:7" x14ac:dyDescent="0.25">
      <c r="A59" s="46">
        <v>4.08</v>
      </c>
      <c r="B59" s="25" t="s">
        <v>47</v>
      </c>
      <c r="C59" s="24">
        <v>12</v>
      </c>
      <c r="D59" s="21" t="s">
        <v>11</v>
      </c>
      <c r="E59" s="11"/>
      <c r="F59" s="12"/>
      <c r="G59" s="64"/>
    </row>
    <row r="60" spans="1:7" ht="15.75" thickBot="1" x14ac:dyDescent="0.3">
      <c r="A60" s="71"/>
      <c r="B60" s="8"/>
      <c r="C60" s="26"/>
      <c r="D60" s="27"/>
      <c r="E60" s="12"/>
      <c r="F60" s="12"/>
      <c r="G60" s="67">
        <f>SUM(F52:F59)</f>
        <v>0</v>
      </c>
    </row>
    <row r="61" spans="1:7" ht="15.75" thickBot="1" x14ac:dyDescent="0.3">
      <c r="A61" s="16">
        <v>5</v>
      </c>
      <c r="B61" s="23" t="s">
        <v>48</v>
      </c>
      <c r="C61" s="17"/>
      <c r="D61" s="18"/>
      <c r="E61" s="12"/>
      <c r="F61" s="12"/>
      <c r="G61" s="64"/>
    </row>
    <row r="62" spans="1:7" x14ac:dyDescent="0.25">
      <c r="A62" s="69">
        <v>5.01</v>
      </c>
      <c r="B62" s="28" t="s">
        <v>49</v>
      </c>
      <c r="C62" s="20">
        <v>24</v>
      </c>
      <c r="D62" s="21" t="s">
        <v>11</v>
      </c>
      <c r="E62" s="11"/>
      <c r="F62" s="12"/>
      <c r="G62" s="64"/>
    </row>
    <row r="63" spans="1:7" x14ac:dyDescent="0.25">
      <c r="A63" s="71"/>
      <c r="B63" s="8"/>
      <c r="C63" s="9"/>
      <c r="D63" s="10"/>
      <c r="E63" s="12"/>
      <c r="F63" s="12"/>
      <c r="G63" s="67">
        <f>SUM(F62)</f>
        <v>0</v>
      </c>
    </row>
    <row r="64" spans="1:7" ht="15.75" thickBot="1" x14ac:dyDescent="0.3">
      <c r="A64" s="74"/>
      <c r="B64" s="33"/>
      <c r="C64" s="9"/>
      <c r="D64" s="34"/>
      <c r="E64" s="35"/>
      <c r="F64" s="35"/>
      <c r="G64" s="75"/>
    </row>
    <row r="65" spans="1:7" ht="15.75" thickBot="1" x14ac:dyDescent="0.3">
      <c r="A65" s="16">
        <v>6</v>
      </c>
      <c r="B65" s="29" t="s">
        <v>54</v>
      </c>
      <c r="C65" s="36"/>
      <c r="D65" s="37"/>
      <c r="E65" s="38"/>
      <c r="F65" s="38"/>
      <c r="G65" s="76"/>
    </row>
    <row r="66" spans="1:7" x14ac:dyDescent="0.25">
      <c r="A66" s="73">
        <v>6.01</v>
      </c>
      <c r="B66" s="22" t="s">
        <v>56</v>
      </c>
      <c r="C66" s="30">
        <v>342.16</v>
      </c>
      <c r="D66" s="30" t="s">
        <v>50</v>
      </c>
      <c r="E66" s="11"/>
      <c r="F66" s="12"/>
      <c r="G66" s="64"/>
    </row>
    <row r="67" spans="1:7" x14ac:dyDescent="0.25">
      <c r="A67" s="72">
        <v>6.02</v>
      </c>
      <c r="B67" s="22" t="s">
        <v>57</v>
      </c>
      <c r="C67" s="30">
        <v>570.4</v>
      </c>
      <c r="D67" s="30" t="s">
        <v>51</v>
      </c>
      <c r="E67" s="11"/>
      <c r="F67" s="12"/>
      <c r="G67" s="64"/>
    </row>
    <row r="68" spans="1:7" x14ac:dyDescent="0.25">
      <c r="A68" s="73">
        <v>6.03</v>
      </c>
      <c r="B68" s="22" t="s">
        <v>52</v>
      </c>
      <c r="C68" s="30">
        <v>164.82</v>
      </c>
      <c r="D68" s="30" t="s">
        <v>51</v>
      </c>
      <c r="E68" s="11"/>
      <c r="F68" s="12"/>
      <c r="G68" s="64"/>
    </row>
    <row r="69" spans="1:7" x14ac:dyDescent="0.25">
      <c r="A69" s="72">
        <v>6.04</v>
      </c>
      <c r="B69" s="22" t="s">
        <v>53</v>
      </c>
      <c r="C69" s="30">
        <v>35</v>
      </c>
      <c r="D69" s="32" t="s">
        <v>11</v>
      </c>
      <c r="E69" s="11"/>
      <c r="F69" s="12"/>
      <c r="G69" s="64"/>
    </row>
    <row r="70" spans="1:7" x14ac:dyDescent="0.25">
      <c r="A70" s="31">
        <v>6.05</v>
      </c>
      <c r="B70" s="22" t="s">
        <v>58</v>
      </c>
      <c r="C70" s="30">
        <v>42</v>
      </c>
      <c r="D70" s="30" t="s">
        <v>11</v>
      </c>
      <c r="E70" s="96"/>
      <c r="F70" s="30"/>
      <c r="G70" s="64"/>
    </row>
    <row r="71" spans="1:7" x14ac:dyDescent="0.25">
      <c r="A71" s="31">
        <v>6.06</v>
      </c>
      <c r="B71" s="22" t="s">
        <v>59</v>
      </c>
      <c r="C71" s="30">
        <v>3</v>
      </c>
      <c r="D71" s="30" t="s">
        <v>11</v>
      </c>
      <c r="E71" s="96"/>
      <c r="F71" s="30"/>
      <c r="G71" s="64"/>
    </row>
    <row r="72" spans="1:7" x14ac:dyDescent="0.25">
      <c r="A72" s="31">
        <v>6.07</v>
      </c>
      <c r="B72" s="22" t="s">
        <v>55</v>
      </c>
      <c r="C72" s="30">
        <v>650</v>
      </c>
      <c r="D72" s="30" t="s">
        <v>50</v>
      </c>
      <c r="E72" s="96"/>
      <c r="F72" s="30"/>
      <c r="G72" s="64"/>
    </row>
    <row r="73" spans="1:7" x14ac:dyDescent="0.25">
      <c r="A73" s="18"/>
      <c r="B73" s="18"/>
      <c r="C73" s="18"/>
      <c r="D73" s="18"/>
      <c r="E73" s="96"/>
      <c r="F73" s="97"/>
      <c r="G73" s="67">
        <f>SUM(F66:F71)+F72</f>
        <v>0</v>
      </c>
    </row>
    <row r="74" spans="1:7" ht="15.75" thickBot="1" x14ac:dyDescent="0.3">
      <c r="A74" s="77"/>
      <c r="B74" s="78"/>
      <c r="C74" s="79"/>
      <c r="D74" s="80"/>
      <c r="E74" s="79"/>
      <c r="F74" s="81"/>
      <c r="G74" s="82"/>
    </row>
    <row r="75" spans="1:7" ht="15.75" x14ac:dyDescent="0.25">
      <c r="A75" s="39"/>
      <c r="B75" s="40" t="s">
        <v>60</v>
      </c>
      <c r="C75" s="41"/>
      <c r="D75" s="41"/>
      <c r="E75" s="42">
        <f>G75</f>
        <v>0</v>
      </c>
      <c r="F75" s="41"/>
      <c r="G75" s="90">
        <f>G73+G63+G60+G50+G44+G37</f>
        <v>0</v>
      </c>
    </row>
    <row r="76" spans="1:7" ht="15.75" x14ac:dyDescent="0.25">
      <c r="A76" s="43"/>
      <c r="B76" s="44" t="s">
        <v>61</v>
      </c>
      <c r="C76" s="45"/>
      <c r="D76" s="45"/>
      <c r="E76" s="45"/>
      <c r="F76" s="45"/>
      <c r="G76" s="91"/>
    </row>
    <row r="77" spans="1:7" ht="15.75" x14ac:dyDescent="0.25">
      <c r="A77" s="43"/>
      <c r="B77" s="47" t="s">
        <v>62</v>
      </c>
      <c r="C77" s="48">
        <v>0</v>
      </c>
      <c r="D77" s="49"/>
      <c r="E77" s="50">
        <f>E75*C77</f>
        <v>0</v>
      </c>
      <c r="F77" s="45"/>
      <c r="G77" s="91"/>
    </row>
    <row r="78" spans="1:7" x14ac:dyDescent="0.25">
      <c r="A78" s="46"/>
      <c r="B78" s="18" t="s">
        <v>63</v>
      </c>
      <c r="C78" s="51">
        <v>3.5000000000000003E-2</v>
      </c>
      <c r="D78" s="18"/>
      <c r="E78" s="52">
        <f>E75*C78</f>
        <v>0</v>
      </c>
      <c r="F78" s="18"/>
      <c r="G78" s="92"/>
    </row>
    <row r="79" spans="1:7" x14ac:dyDescent="0.25">
      <c r="A79" s="46"/>
      <c r="B79" s="18" t="s">
        <v>64</v>
      </c>
      <c r="C79" s="51">
        <v>0.01</v>
      </c>
      <c r="D79" s="18"/>
      <c r="E79" s="52">
        <f>E75*C79</f>
        <v>0</v>
      </c>
      <c r="F79" s="18"/>
      <c r="G79" s="92"/>
    </row>
    <row r="80" spans="1:7" x14ac:dyDescent="0.25">
      <c r="A80" s="46"/>
      <c r="B80" s="18" t="s">
        <v>65</v>
      </c>
      <c r="C80" s="51">
        <v>1E-3</v>
      </c>
      <c r="D80" s="18"/>
      <c r="E80" s="52">
        <f>E75*C80</f>
        <v>0</v>
      </c>
      <c r="F80" s="18"/>
      <c r="G80" s="92"/>
    </row>
    <row r="81" spans="1:7" x14ac:dyDescent="0.25">
      <c r="A81" s="46"/>
      <c r="B81" s="18" t="s">
        <v>66</v>
      </c>
      <c r="C81" s="51">
        <v>0.02</v>
      </c>
      <c r="D81" s="18"/>
      <c r="E81" s="52">
        <f>E75*C81</f>
        <v>0</v>
      </c>
      <c r="F81" s="18"/>
      <c r="G81" s="92"/>
    </row>
    <row r="82" spans="1:7" x14ac:dyDescent="0.25">
      <c r="A82" s="46"/>
      <c r="B82" s="18" t="s">
        <v>67</v>
      </c>
      <c r="C82" s="51">
        <v>0.03</v>
      </c>
      <c r="D82" s="18"/>
      <c r="E82" s="52">
        <f>E75*C82</f>
        <v>0</v>
      </c>
      <c r="F82" s="18"/>
      <c r="G82" s="92"/>
    </row>
    <row r="83" spans="1:7" x14ac:dyDescent="0.25">
      <c r="A83" s="46"/>
      <c r="B83" s="18" t="s">
        <v>68</v>
      </c>
      <c r="C83" s="51">
        <v>0.1</v>
      </c>
      <c r="D83" s="18"/>
      <c r="E83" s="52">
        <f>E75*C83</f>
        <v>0</v>
      </c>
      <c r="F83" s="18"/>
      <c r="G83" s="92"/>
    </row>
    <row r="84" spans="1:7" x14ac:dyDescent="0.25">
      <c r="A84" s="46"/>
      <c r="B84" s="18"/>
      <c r="C84" s="18"/>
      <c r="D84" s="18"/>
      <c r="E84" s="18"/>
      <c r="F84" s="18"/>
      <c r="G84" s="93"/>
    </row>
    <row r="85" spans="1:7" x14ac:dyDescent="0.25">
      <c r="A85" s="46"/>
      <c r="B85" s="18" t="s">
        <v>69</v>
      </c>
      <c r="C85" s="53">
        <v>0.18</v>
      </c>
      <c r="D85" s="18"/>
      <c r="E85" s="54">
        <f>E83*C85</f>
        <v>0</v>
      </c>
      <c r="F85" s="55"/>
      <c r="G85" s="93"/>
    </row>
    <row r="86" spans="1:7" ht="15.75" thickBot="1" x14ac:dyDescent="0.3">
      <c r="A86" s="56"/>
      <c r="B86" s="17"/>
      <c r="C86" s="17"/>
      <c r="D86" s="17"/>
      <c r="E86" s="17"/>
      <c r="F86" s="17"/>
      <c r="G86" s="94"/>
    </row>
    <row r="87" spans="1:7" ht="16.5" thickBot="1" x14ac:dyDescent="0.3">
      <c r="A87" s="57"/>
      <c r="B87" s="58"/>
      <c r="C87" s="59" t="s">
        <v>70</v>
      </c>
      <c r="D87" s="60"/>
      <c r="E87" s="61">
        <f>E75+E78+E79+E80+E81+E82+E83+E85+E77</f>
        <v>0</v>
      </c>
      <c r="F87" s="58"/>
      <c r="G87" s="95"/>
    </row>
  </sheetData>
  <mergeCells count="1">
    <mergeCell ref="A16:G16"/>
  </mergeCells>
  <pageMargins left="0.7" right="0.7" top="0.75" bottom="0.75" header="0.3" footer="0.3"/>
  <pageSetup scale="6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Dir-Administrativo</cp:lastModifiedBy>
  <cp:lastPrinted>2023-05-19T12:08:44Z</cp:lastPrinted>
  <dcterms:created xsi:type="dcterms:W3CDTF">2023-05-18T11:32:19Z</dcterms:created>
  <dcterms:modified xsi:type="dcterms:W3CDTF">2023-06-05T13:05:58Z</dcterms:modified>
</cp:coreProperties>
</file>