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C159" i="1"/>
  <c r="C158" i="1"/>
  <c r="C157" i="1"/>
  <c r="C154" i="1"/>
  <c r="C152" i="1"/>
  <c r="C153" i="1" s="1"/>
  <c r="C149" i="1"/>
  <c r="G103" i="1"/>
  <c r="C97" i="1"/>
  <c r="C96" i="1"/>
  <c r="C95" i="1"/>
  <c r="G99" i="1" s="1"/>
  <c r="C92" i="1"/>
  <c r="C90" i="1"/>
  <c r="C91" i="1" s="1"/>
  <c r="C87" i="1"/>
  <c r="G40" i="1"/>
  <c r="C34" i="1"/>
  <c r="C33" i="1"/>
  <c r="C32" i="1"/>
  <c r="C29" i="1"/>
  <c r="C27" i="1"/>
  <c r="C28" i="1" s="1"/>
  <c r="C24" i="1"/>
  <c r="G161" i="1" l="1"/>
  <c r="G155" i="1"/>
  <c r="G167" i="1" s="1"/>
  <c r="G93" i="1"/>
  <c r="G105" i="1" s="1"/>
  <c r="G36" i="1"/>
  <c r="G30" i="1"/>
  <c r="G42" i="1" s="1"/>
  <c r="G173" i="1" l="1"/>
  <c r="G169" i="1"/>
  <c r="G171" i="1"/>
  <c r="G174" i="1"/>
  <c r="G176" i="1" s="1"/>
  <c r="G172" i="1"/>
  <c r="G170" i="1"/>
  <c r="G111" i="1"/>
  <c r="G107" i="1"/>
  <c r="G109" i="1"/>
  <c r="G112" i="1"/>
  <c r="G114" i="1" s="1"/>
  <c r="G110" i="1"/>
  <c r="G108" i="1"/>
  <c r="G48" i="1"/>
  <c r="G44" i="1"/>
  <c r="G47" i="1"/>
  <c r="G49" i="1"/>
  <c r="G51" i="1" s="1"/>
  <c r="G46" i="1"/>
  <c r="G45" i="1"/>
  <c r="G175" i="1" l="1"/>
  <c r="G178" i="1" s="1"/>
  <c r="G113" i="1"/>
  <c r="G116" i="1" s="1"/>
  <c r="G50" i="1"/>
  <c r="G53" i="1" s="1"/>
</calcChain>
</file>

<file path=xl/sharedStrings.xml><?xml version="1.0" encoding="utf-8"?>
<sst xmlns="http://schemas.openxmlformats.org/spreadsheetml/2006/main" count="174" uniqueCount="51">
  <si>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</si>
  <si>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</si>
  <si>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</si>
  <si>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</si>
  <si>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</si>
  <si>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</si>
  <si>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</si>
  <si>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</si>
  <si>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</si>
  <si>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</si>
  <si>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</si>
  <si>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</si>
  <si>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</si>
  <si>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</si>
  <si>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HORMIGON ARMADO</t>
  </si>
  <si>
    <t>ML</t>
  </si>
  <si>
    <t xml:space="preserve">LIMPIEZA 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</si>
  <si>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</si>
  <si>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</si>
  <si>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</si>
  <si>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</si>
  <si>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</si>
  <si>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</si>
  <si>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</si>
  <si>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</si>
  <si>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</si>
  <si>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</si>
  <si>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</si>
  <si>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</si>
  <si>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</si>
  <si>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</si>
  <si>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</si>
  <si>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MANI ABAJO</t>
  </si>
  <si>
    <t>PARTICIPATIVO</t>
  </si>
  <si>
    <t>DIMENSIONES:</t>
  </si>
  <si>
    <t>L</t>
  </si>
  <si>
    <t>A</t>
  </si>
  <si>
    <t>E</t>
  </si>
  <si>
    <t>CORTE DE ASFALTO</t>
  </si>
  <si>
    <t>DEMOLICION DE BADEN EN MAL ESTADO</t>
  </si>
  <si>
    <t xml:space="preserve">DEMOLICION DE CONTENES </t>
  </si>
  <si>
    <t xml:space="preserve">EXCAVACION DE BADEN </t>
  </si>
  <si>
    <t>BOTE MATERIAL EXC. Y DEMOLIDO 30% ABT.</t>
  </si>
  <si>
    <t>ACONDICIONAMIENTO Y Nivelación</t>
  </si>
  <si>
    <t>HORMIGON EN BADEN</t>
  </si>
  <si>
    <t>FROTADO+PULIDO+ESCOBILLON</t>
  </si>
  <si>
    <t>HORMIGON CICLOPEO</t>
  </si>
  <si>
    <t xml:space="preserve">LIMPIEZA FINAL </t>
  </si>
  <si>
    <t>SEÑALES DE PRECAUCION</t>
  </si>
  <si>
    <t xml:space="preserve">CONSTRUCCION DE BADEN 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</si>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</sst>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6" fillId="0" borderId="5" xfId="0" applyNumberFormat="1" applyFont="1" applyBorder="1"/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10" fillId="0" borderId="0" xfId="0" applyFont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14" fillId="0" borderId="0" xfId="0" applyFont="1" applyBorder="1"/>
    <xf numFmtId="0" fontId="15" fillId="0" borderId="0" xfId="0" applyFont="1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5" xfId="0" applyFont="1" applyBorder="1" applyAlignme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3</xdr:row>
      <xdr:rowOff>28575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719994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657225</xdr:colOff>
      <xdr:row>66</xdr:row>
      <xdr:rowOff>19050</xdr:rowOff>
    </xdr:from>
    <xdr:ext cx="6913794" cy="1390650"/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57225" y="129540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714375</xdr:colOff>
      <xdr:row>128</xdr:row>
      <xdr:rowOff>28575</xdr:rowOff>
    </xdr:from>
    <xdr:ext cx="6913794" cy="1390650"/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6000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185"/>
  <sheetViews>
    <sheetView tabSelected="1" topLeftCell="A106" workbookViewId="0">
      <selection activeCell="E149" sqref="E149:F164"/>
    </sheetView>
  </sheetViews>
  <sheetFormatPr baseColWidth="10" defaultRowHeight="15" x14ac:dyDescent="0.25"/>
  <cols>
    <col min="1" max="1" width="12.85546875" customWidth="1"/>
    <col min="2" max="2" width="47.28515625" customWidth="1"/>
    <col min="4" max="4" width="12.85546875" bestFit="1" customWidth="1"/>
    <col min="6" max="6" width="13.85546875" bestFit="1" customWidth="1"/>
    <col min="7" max="7" width="15.5703125" bestFit="1" customWidth="1"/>
  </cols>
  <sheetData>
    <row r="12" spans="1:7" ht="15.75" thickBot="1" x14ac:dyDescent="0.3"/>
    <row r="13" spans="1:7" ht="28.5" thickBot="1" x14ac:dyDescent="0.3">
      <c r="A13" s="50" t="s">
        <v>0</v>
      </c>
      <c r="B13" s="51"/>
      <c r="C13" s="51"/>
      <c r="D13" s="51"/>
      <c r="E13" s="51"/>
      <c r="F13" s="51"/>
      <c r="G13" s="52"/>
    </row>
    <row r="14" spans="1:7" ht="23.25" x14ac:dyDescent="0.35">
      <c r="A14" s="53" t="s">
        <v>33</v>
      </c>
      <c r="B14" s="53"/>
      <c r="C14" s="53"/>
      <c r="D14" s="53"/>
      <c r="E14" s="53"/>
      <c r="F14" s="53"/>
      <c r="G14" s="53"/>
    </row>
    <row r="15" spans="1:7" x14ac:dyDescent="0.25">
      <c r="A15" s="1">
        <v>1</v>
      </c>
      <c r="B15" s="1"/>
      <c r="C15" s="1"/>
      <c r="D15" s="1"/>
      <c r="E15" s="1"/>
      <c r="F15" s="2"/>
      <c r="G15" s="1"/>
    </row>
    <row r="16" spans="1:7" x14ac:dyDescent="0.25">
      <c r="A16" s="41" t="s">
        <v>1</v>
      </c>
      <c r="B16" s="42" t="s">
        <v>49</v>
      </c>
      <c r="C16" s="1"/>
      <c r="D16" s="1"/>
      <c r="E16" s="1"/>
      <c r="F16" s="1"/>
      <c r="G16" s="1"/>
    </row>
    <row r="17" spans="1:7" x14ac:dyDescent="0.25">
      <c r="A17" s="43" t="s">
        <v>2</v>
      </c>
      <c r="B17" s="4" t="s">
        <v>32</v>
      </c>
      <c r="C17" s="1"/>
      <c r="D17" s="1"/>
      <c r="E17" s="1"/>
      <c r="F17" s="1"/>
      <c r="G17" s="1"/>
    </row>
    <row r="18" spans="1:7" x14ac:dyDescent="0.25">
      <c r="A18" s="43" t="s">
        <v>3</v>
      </c>
      <c r="B18" s="49" t="s">
        <v>50</v>
      </c>
      <c r="C18" s="1"/>
      <c r="D18" s="1"/>
      <c r="E18" s="1"/>
      <c r="F18" s="1"/>
      <c r="G18" s="1"/>
    </row>
    <row r="19" spans="1:7" x14ac:dyDescent="0.25">
      <c r="A19" s="44" t="s">
        <v>34</v>
      </c>
      <c r="B19" s="48" t="s">
        <v>35</v>
      </c>
      <c r="C19" s="3" t="s">
        <v>36</v>
      </c>
      <c r="D19" s="3" t="s">
        <v>37</v>
      </c>
      <c r="E19" s="3"/>
      <c r="F19" s="3"/>
      <c r="G19" s="3"/>
    </row>
    <row r="20" spans="1:7" ht="15.75" thickBot="1" x14ac:dyDescent="0.3">
      <c r="A20" s="4"/>
      <c r="B20" s="45">
        <v>7</v>
      </c>
      <c r="C20" s="45">
        <v>2</v>
      </c>
      <c r="D20" s="46">
        <v>0.5</v>
      </c>
    </row>
    <row r="21" spans="1:7" ht="15.75" thickBot="1" x14ac:dyDescent="0.3">
      <c r="A21" s="5" t="s">
        <v>4</v>
      </c>
      <c r="B21" s="6" t="s">
        <v>5</v>
      </c>
      <c r="C21" s="7" t="s">
        <v>6</v>
      </c>
      <c r="D21" s="6" t="s">
        <v>7</v>
      </c>
      <c r="E21" s="7" t="s">
        <v>8</v>
      </c>
      <c r="F21" s="6" t="s">
        <v>9</v>
      </c>
      <c r="G21" s="8" t="s">
        <v>10</v>
      </c>
    </row>
    <row r="23" spans="1:7" x14ac:dyDescent="0.25">
      <c r="A23" s="9">
        <v>1</v>
      </c>
      <c r="B23" s="9" t="s">
        <v>11</v>
      </c>
      <c r="C23" s="10"/>
      <c r="D23" s="11"/>
      <c r="E23" s="10"/>
      <c r="F23" s="12"/>
      <c r="G23" s="13"/>
    </row>
    <row r="24" spans="1:7" x14ac:dyDescent="0.25">
      <c r="A24" s="13">
        <v>1.1000000000000001</v>
      </c>
      <c r="B24" s="47" t="s">
        <v>38</v>
      </c>
      <c r="C24" s="10">
        <f>B20*2</f>
        <v>14</v>
      </c>
      <c r="D24" s="11" t="s">
        <v>15</v>
      </c>
      <c r="E24" s="10"/>
      <c r="F24" s="12"/>
      <c r="G24" s="13"/>
    </row>
    <row r="25" spans="1:7" x14ac:dyDescent="0.25">
      <c r="A25" s="13">
        <v>1.2</v>
      </c>
      <c r="B25" s="13" t="s">
        <v>39</v>
      </c>
      <c r="C25" s="10">
        <v>1</v>
      </c>
      <c r="D25" s="11" t="s">
        <v>17</v>
      </c>
      <c r="E25" s="10"/>
      <c r="F25" s="12"/>
      <c r="G25" s="13"/>
    </row>
    <row r="26" spans="1:7" x14ac:dyDescent="0.25">
      <c r="A26" s="13">
        <v>1.3</v>
      </c>
      <c r="B26" s="14" t="s">
        <v>40</v>
      </c>
      <c r="C26" s="10">
        <v>0</v>
      </c>
      <c r="D26" s="11" t="s">
        <v>15</v>
      </c>
      <c r="E26" s="10"/>
      <c r="F26" s="12"/>
      <c r="G26" s="13"/>
    </row>
    <row r="27" spans="1:7" x14ac:dyDescent="0.25">
      <c r="A27" s="13">
        <v>1.4</v>
      </c>
      <c r="B27" s="13" t="s">
        <v>41</v>
      </c>
      <c r="C27" s="10">
        <f>B20*C20*D20</f>
        <v>7</v>
      </c>
      <c r="D27" s="11" t="s">
        <v>13</v>
      </c>
      <c r="E27" s="10"/>
      <c r="F27" s="12"/>
      <c r="G27" s="13"/>
    </row>
    <row r="28" spans="1:7" x14ac:dyDescent="0.25">
      <c r="A28" s="13">
        <v>1.5</v>
      </c>
      <c r="B28" s="13" t="s">
        <v>42</v>
      </c>
      <c r="C28" s="10">
        <f>C27*1.3</f>
        <v>9.1</v>
      </c>
      <c r="D28" s="11" t="s">
        <v>13</v>
      </c>
      <c r="E28" s="10"/>
      <c r="F28" s="12"/>
      <c r="G28" s="13"/>
    </row>
    <row r="29" spans="1:7" x14ac:dyDescent="0.25">
      <c r="A29" s="13">
        <v>1.6</v>
      </c>
      <c r="B29" s="13" t="s">
        <v>43</v>
      </c>
      <c r="C29" s="10">
        <f>B20*C20</f>
        <v>14</v>
      </c>
      <c r="D29" s="11" t="s">
        <v>12</v>
      </c>
      <c r="E29" s="10"/>
      <c r="F29" s="12"/>
      <c r="G29" s="13"/>
    </row>
    <row r="30" spans="1:7" x14ac:dyDescent="0.25">
      <c r="A30" s="13"/>
      <c r="B30" s="13"/>
      <c r="C30" s="10"/>
      <c r="D30" s="11"/>
      <c r="E30" s="10"/>
      <c r="F30" s="12"/>
      <c r="G30" s="15">
        <f>F24+F25+F26+F27+F28+F29</f>
        <v>0</v>
      </c>
    </row>
    <row r="31" spans="1:7" x14ac:dyDescent="0.25">
      <c r="A31" s="9">
        <v>2</v>
      </c>
      <c r="B31" s="9" t="s">
        <v>14</v>
      </c>
      <c r="C31" s="10"/>
      <c r="D31" s="11"/>
      <c r="E31" s="10"/>
      <c r="F31" s="12"/>
      <c r="G31" s="13"/>
    </row>
    <row r="32" spans="1:7" x14ac:dyDescent="0.25">
      <c r="A32" s="13">
        <v>2.1</v>
      </c>
      <c r="B32" s="14" t="s">
        <v>44</v>
      </c>
      <c r="C32" s="10">
        <f>B20*C20*0.3</f>
        <v>4.2</v>
      </c>
      <c r="D32" s="11" t="s">
        <v>13</v>
      </c>
      <c r="E32" s="10"/>
      <c r="F32" s="12"/>
      <c r="G32" s="13"/>
    </row>
    <row r="33" spans="1:7" x14ac:dyDescent="0.25">
      <c r="A33" s="13">
        <v>2.2000000000000002</v>
      </c>
      <c r="B33" s="14" t="s">
        <v>45</v>
      </c>
      <c r="C33" s="10">
        <f>B20*C20</f>
        <v>14</v>
      </c>
      <c r="D33" s="11" t="s">
        <v>12</v>
      </c>
      <c r="E33" s="10"/>
      <c r="F33" s="12"/>
      <c r="G33" s="13"/>
    </row>
    <row r="34" spans="1:7" x14ac:dyDescent="0.25">
      <c r="A34" s="13">
        <v>2.2999999999999998</v>
      </c>
      <c r="B34" s="13" t="s">
        <v>46</v>
      </c>
      <c r="C34" s="10">
        <f>B20*C20*0.2</f>
        <v>2.8000000000000003</v>
      </c>
      <c r="D34" s="11" t="s">
        <v>13</v>
      </c>
      <c r="E34" s="10"/>
      <c r="F34" s="12"/>
      <c r="G34" s="13"/>
    </row>
    <row r="35" spans="1:7" x14ac:dyDescent="0.25">
      <c r="A35" s="13"/>
      <c r="B35" s="13"/>
      <c r="C35" s="10"/>
      <c r="D35" s="11"/>
      <c r="E35" s="10"/>
      <c r="F35" s="12"/>
      <c r="G35" s="13"/>
    </row>
    <row r="36" spans="1:7" x14ac:dyDescent="0.25">
      <c r="A36" s="13"/>
      <c r="B36" s="13"/>
      <c r="C36" s="10"/>
      <c r="D36" s="11"/>
      <c r="E36" s="10"/>
      <c r="F36" s="12"/>
      <c r="G36" s="15">
        <f>F32+F33+F34</f>
        <v>0</v>
      </c>
    </row>
    <row r="37" spans="1:7" x14ac:dyDescent="0.25">
      <c r="A37" s="9">
        <v>3</v>
      </c>
      <c r="B37" s="9" t="s">
        <v>16</v>
      </c>
      <c r="C37" s="10"/>
      <c r="D37" s="11"/>
      <c r="E37" s="10"/>
      <c r="F37" s="12"/>
      <c r="G37" s="13"/>
    </row>
    <row r="38" spans="1:7" x14ac:dyDescent="0.25">
      <c r="A38" s="13">
        <v>3.1</v>
      </c>
      <c r="B38" s="13" t="s">
        <v>47</v>
      </c>
      <c r="C38" s="10">
        <v>1</v>
      </c>
      <c r="D38" s="11" t="s">
        <v>17</v>
      </c>
      <c r="E38" s="10"/>
      <c r="F38" s="12"/>
      <c r="G38" s="13"/>
    </row>
    <row r="39" spans="1:7" x14ac:dyDescent="0.25">
      <c r="A39" s="13">
        <v>3.1</v>
      </c>
      <c r="B39" s="13" t="s">
        <v>48</v>
      </c>
      <c r="C39" s="10">
        <v>1</v>
      </c>
      <c r="D39" s="11" t="s">
        <v>17</v>
      </c>
      <c r="E39" s="10"/>
      <c r="F39" s="12"/>
      <c r="G39" s="13"/>
    </row>
    <row r="40" spans="1:7" x14ac:dyDescent="0.25">
      <c r="A40" s="13"/>
      <c r="B40" s="13"/>
      <c r="C40" s="10"/>
      <c r="D40" s="11"/>
      <c r="E40" s="10"/>
      <c r="F40" s="12"/>
      <c r="G40" s="15">
        <f>F38+F39</f>
        <v>0</v>
      </c>
    </row>
    <row r="41" spans="1:7" ht="15.75" thickBot="1" x14ac:dyDescent="0.3">
      <c r="A41" s="13"/>
      <c r="B41" s="13"/>
      <c r="C41" s="16"/>
      <c r="D41" s="11"/>
      <c r="E41" s="16"/>
      <c r="F41" s="17"/>
      <c r="G41" s="18"/>
    </row>
    <row r="42" spans="1:7" ht="15.75" thickBot="1" x14ac:dyDescent="0.3">
      <c r="A42" s="19"/>
      <c r="B42" s="19"/>
      <c r="C42" s="19"/>
      <c r="D42" s="20"/>
      <c r="E42" s="19"/>
      <c r="F42" s="21" t="s">
        <v>18</v>
      </c>
      <c r="G42" s="22">
        <f>G30+G36+G40</f>
        <v>0</v>
      </c>
    </row>
    <row r="43" spans="1:7" x14ac:dyDescent="0.25">
      <c r="A43" s="1"/>
      <c r="B43" s="1"/>
      <c r="C43" s="1"/>
      <c r="D43" s="1"/>
      <c r="E43" s="1"/>
      <c r="F43" s="1"/>
      <c r="G43" s="23"/>
    </row>
    <row r="44" spans="1:7" x14ac:dyDescent="0.25">
      <c r="A44" s="1"/>
      <c r="B44" s="1"/>
      <c r="C44" s="9" t="s">
        <v>19</v>
      </c>
      <c r="D44" s="24"/>
      <c r="E44" s="25"/>
      <c r="F44" s="26">
        <v>3.5000000000000003E-2</v>
      </c>
      <c r="G44" s="27">
        <f>+G42*F44</f>
        <v>0</v>
      </c>
    </row>
    <row r="45" spans="1:7" x14ac:dyDescent="0.25">
      <c r="A45" s="1"/>
      <c r="B45" s="1"/>
      <c r="C45" s="9" t="s">
        <v>21</v>
      </c>
      <c r="D45" s="24"/>
      <c r="E45" s="25"/>
      <c r="F45" s="26">
        <v>0.02</v>
      </c>
      <c r="G45" s="27">
        <f>+G42*F45</f>
        <v>0</v>
      </c>
    </row>
    <row r="46" spans="1:7" x14ac:dyDescent="0.25">
      <c r="A46" s="1"/>
      <c r="B46" s="1"/>
      <c r="C46" s="9" t="s">
        <v>23</v>
      </c>
      <c r="D46" s="9"/>
      <c r="E46" s="25"/>
      <c r="F46" s="26">
        <v>0.01</v>
      </c>
      <c r="G46" s="27">
        <f>+G42*F46</f>
        <v>0</v>
      </c>
    </row>
    <row r="47" spans="1:7" ht="15.75" x14ac:dyDescent="0.25">
      <c r="A47" s="1"/>
      <c r="B47" s="28"/>
      <c r="C47" s="9" t="s">
        <v>24</v>
      </c>
      <c r="D47" s="24"/>
      <c r="E47" s="25"/>
      <c r="F47" s="26">
        <v>1E-3</v>
      </c>
      <c r="G47" s="27">
        <f>+G42*F47</f>
        <v>0</v>
      </c>
    </row>
    <row r="48" spans="1:7" x14ac:dyDescent="0.25">
      <c r="A48" s="1"/>
      <c r="B48" s="29"/>
      <c r="C48" s="9" t="s">
        <v>25</v>
      </c>
      <c r="D48" s="24"/>
      <c r="E48" s="25"/>
      <c r="F48" s="26">
        <v>0.03</v>
      </c>
      <c r="G48" s="27">
        <f>+G42*F48</f>
        <v>0</v>
      </c>
    </row>
    <row r="49" spans="1:7" x14ac:dyDescent="0.25">
      <c r="A49" s="1"/>
      <c r="B49" s="1"/>
      <c r="C49" s="9" t="s">
        <v>26</v>
      </c>
      <c r="D49" s="24"/>
      <c r="E49" s="25"/>
      <c r="F49" s="26">
        <v>0.1</v>
      </c>
      <c r="G49" s="27">
        <f>+G42*F49</f>
        <v>0</v>
      </c>
    </row>
    <row r="50" spans="1:7" x14ac:dyDescent="0.25">
      <c r="A50" s="1"/>
      <c r="B50" s="1"/>
      <c r="C50" s="9" t="s">
        <v>27</v>
      </c>
      <c r="D50" s="30"/>
      <c r="E50" s="31"/>
      <c r="F50" s="32"/>
      <c r="G50" s="17">
        <f>SUM(G44:G49)</f>
        <v>0</v>
      </c>
    </row>
    <row r="51" spans="1:7" x14ac:dyDescent="0.25">
      <c r="A51" s="1"/>
      <c r="B51" s="1"/>
      <c r="C51" s="33"/>
      <c r="D51" s="34" t="s">
        <v>28</v>
      </c>
      <c r="E51" s="35">
        <v>0.18</v>
      </c>
      <c r="F51" s="26"/>
      <c r="G51" s="36">
        <f>G49*E51</f>
        <v>0</v>
      </c>
    </row>
    <row r="52" spans="1:7" ht="15.75" thickBot="1" x14ac:dyDescent="0.3">
      <c r="A52" s="1"/>
      <c r="B52" s="37"/>
      <c r="C52" s="1"/>
      <c r="D52" s="1"/>
      <c r="E52" s="1"/>
      <c r="F52" s="38"/>
      <c r="G52" s="1"/>
    </row>
    <row r="53" spans="1:7" ht="16.5" thickBot="1" x14ac:dyDescent="0.3">
      <c r="A53" s="1"/>
      <c r="B53" s="28" t="s">
        <v>20</v>
      </c>
      <c r="C53" s="1"/>
      <c r="D53" s="1"/>
      <c r="E53" s="21" t="s">
        <v>29</v>
      </c>
      <c r="F53" s="39"/>
      <c r="G53" s="40">
        <f>G42+G50+G51</f>
        <v>0</v>
      </c>
    </row>
    <row r="54" spans="1:7" x14ac:dyDescent="0.25">
      <c r="A54" s="1"/>
      <c r="B54" s="29" t="s">
        <v>22</v>
      </c>
      <c r="E54" s="1"/>
      <c r="F54" s="1"/>
      <c r="G54" s="23"/>
    </row>
    <row r="55" spans="1:7" x14ac:dyDescent="0.25">
      <c r="B55" s="37"/>
    </row>
    <row r="56" spans="1:7" x14ac:dyDescent="0.25">
      <c r="B56" s="37"/>
      <c r="D56" s="37"/>
    </row>
    <row r="57" spans="1:7" x14ac:dyDescent="0.25">
      <c r="B57" s="37"/>
      <c r="D57" s="37"/>
      <c r="E57" s="37"/>
    </row>
    <row r="58" spans="1:7" x14ac:dyDescent="0.25">
      <c r="B58" s="37"/>
      <c r="E58" s="37"/>
    </row>
    <row r="59" spans="1:7" x14ac:dyDescent="0.25">
      <c r="B59" s="54" t="s">
        <v>30</v>
      </c>
      <c r="C59" s="54"/>
      <c r="D59" s="54"/>
      <c r="E59" s="54"/>
      <c r="F59" s="54"/>
    </row>
    <row r="60" spans="1:7" x14ac:dyDescent="0.25">
      <c r="B60" s="54" t="s">
        <v>31</v>
      </c>
      <c r="C60" s="54"/>
      <c r="D60" s="54"/>
      <c r="E60" s="54"/>
      <c r="F60" s="54"/>
    </row>
    <row r="75" spans="1:7" ht="15.75" thickBot="1" x14ac:dyDescent="0.3"/>
    <row r="76" spans="1:7" ht="28.5" thickBot="1" x14ac:dyDescent="0.3">
      <c r="A76" s="50" t="s">
        <v>0</v>
      </c>
      <c r="B76" s="51"/>
      <c r="C76" s="51"/>
      <c r="D76" s="51"/>
      <c r="E76" s="51"/>
      <c r="F76" s="51"/>
      <c r="G76" s="52"/>
    </row>
    <row r="77" spans="1:7" ht="23.25" x14ac:dyDescent="0.35">
      <c r="A77" s="53" t="s">
        <v>33</v>
      </c>
      <c r="B77" s="53"/>
      <c r="C77" s="53"/>
      <c r="D77" s="53"/>
      <c r="E77" s="53"/>
      <c r="F77" s="53"/>
      <c r="G77" s="53"/>
    </row>
    <row r="78" spans="1:7" x14ac:dyDescent="0.25">
      <c r="A78" s="1">
        <v>2</v>
      </c>
      <c r="B78" s="1"/>
      <c r="C78" s="1"/>
      <c r="D78" s="1"/>
      <c r="E78" s="1"/>
      <c r="F78" s="2"/>
      <c r="G78" s="1"/>
    </row>
    <row r="79" spans="1:7" x14ac:dyDescent="0.25">
      <c r="A79" s="41" t="s">
        <v>1</v>
      </c>
      <c r="B79" s="42" t="s">
        <v>49</v>
      </c>
      <c r="C79" s="1"/>
      <c r="D79" s="1"/>
      <c r="E79" s="1"/>
      <c r="F79" s="1"/>
      <c r="G79" s="1"/>
    </row>
    <row r="80" spans="1:7" x14ac:dyDescent="0.25">
      <c r="A80" s="43" t="s">
        <v>2</v>
      </c>
      <c r="B80" s="4" t="s">
        <v>32</v>
      </c>
      <c r="C80" s="1"/>
      <c r="D80" s="1"/>
      <c r="E80" s="1"/>
      <c r="F80" s="1"/>
      <c r="G80" s="1"/>
    </row>
    <row r="81" spans="1:7" x14ac:dyDescent="0.25">
      <c r="A81" s="43" t="s">
        <v>3</v>
      </c>
      <c r="B81" s="49" t="s">
        <v>50</v>
      </c>
      <c r="C81" s="1"/>
      <c r="D81" s="1"/>
      <c r="E81" s="1"/>
      <c r="F81" s="1"/>
      <c r="G81" s="1"/>
    </row>
    <row r="82" spans="1:7" x14ac:dyDescent="0.25">
      <c r="A82" s="44" t="s">
        <v>34</v>
      </c>
      <c r="B82" s="48" t="s">
        <v>35</v>
      </c>
      <c r="C82" s="3" t="s">
        <v>36</v>
      </c>
      <c r="D82" s="3" t="s">
        <v>37</v>
      </c>
      <c r="E82" s="3"/>
      <c r="F82" s="3"/>
      <c r="G82" s="3"/>
    </row>
    <row r="83" spans="1:7" ht="15.75" thickBot="1" x14ac:dyDescent="0.3">
      <c r="A83" s="4"/>
      <c r="B83" s="45">
        <v>7</v>
      </c>
      <c r="C83" s="45">
        <v>2</v>
      </c>
      <c r="D83" s="46">
        <v>0.5</v>
      </c>
    </row>
    <row r="84" spans="1:7" ht="15.75" thickBot="1" x14ac:dyDescent="0.3">
      <c r="A84" s="5" t="s">
        <v>4</v>
      </c>
      <c r="B84" s="6" t="s">
        <v>5</v>
      </c>
      <c r="C84" s="7" t="s">
        <v>6</v>
      </c>
      <c r="D84" s="6" t="s">
        <v>7</v>
      </c>
      <c r="E84" s="7" t="s">
        <v>8</v>
      </c>
      <c r="F84" s="6" t="s">
        <v>9</v>
      </c>
      <c r="G84" s="8" t="s">
        <v>10</v>
      </c>
    </row>
    <row r="86" spans="1:7" x14ac:dyDescent="0.25">
      <c r="A86" s="9">
        <v>1</v>
      </c>
      <c r="B86" s="9" t="s">
        <v>11</v>
      </c>
      <c r="C86" s="10"/>
      <c r="D86" s="11"/>
      <c r="E86" s="10"/>
      <c r="F86" s="12"/>
      <c r="G86" s="13"/>
    </row>
    <row r="87" spans="1:7" x14ac:dyDescent="0.25">
      <c r="A87" s="13">
        <v>1.1000000000000001</v>
      </c>
      <c r="B87" s="47" t="s">
        <v>38</v>
      </c>
      <c r="C87" s="10">
        <f>B83*2</f>
        <v>14</v>
      </c>
      <c r="D87" s="11" t="s">
        <v>15</v>
      </c>
      <c r="E87" s="10"/>
      <c r="F87" s="12"/>
      <c r="G87" s="13"/>
    </row>
    <row r="88" spans="1:7" x14ac:dyDescent="0.25">
      <c r="A88" s="13">
        <v>1.2</v>
      </c>
      <c r="B88" s="13" t="s">
        <v>39</v>
      </c>
      <c r="C88" s="10">
        <v>1</v>
      </c>
      <c r="D88" s="11" t="s">
        <v>17</v>
      </c>
      <c r="E88" s="10"/>
      <c r="F88" s="12"/>
      <c r="G88" s="13"/>
    </row>
    <row r="89" spans="1:7" x14ac:dyDescent="0.25">
      <c r="A89" s="13">
        <v>1.3</v>
      </c>
      <c r="B89" s="14" t="s">
        <v>40</v>
      </c>
      <c r="C89" s="10">
        <v>0</v>
      </c>
      <c r="D89" s="11" t="s">
        <v>15</v>
      </c>
      <c r="E89" s="10"/>
      <c r="F89" s="12"/>
      <c r="G89" s="13"/>
    </row>
    <row r="90" spans="1:7" x14ac:dyDescent="0.25">
      <c r="A90" s="13">
        <v>1.4</v>
      </c>
      <c r="B90" s="13" t="s">
        <v>41</v>
      </c>
      <c r="C90" s="10">
        <f>B83*C83*D83</f>
        <v>7</v>
      </c>
      <c r="D90" s="11" t="s">
        <v>13</v>
      </c>
      <c r="E90" s="10"/>
      <c r="F90" s="12"/>
      <c r="G90" s="13"/>
    </row>
    <row r="91" spans="1:7" x14ac:dyDescent="0.25">
      <c r="A91" s="13">
        <v>1.5</v>
      </c>
      <c r="B91" s="13" t="s">
        <v>42</v>
      </c>
      <c r="C91" s="10">
        <f>C90*1.3</f>
        <v>9.1</v>
      </c>
      <c r="D91" s="11" t="s">
        <v>13</v>
      </c>
      <c r="E91" s="10"/>
      <c r="F91" s="12"/>
      <c r="G91" s="13"/>
    </row>
    <row r="92" spans="1:7" x14ac:dyDescent="0.25">
      <c r="A92" s="13">
        <v>1.6</v>
      </c>
      <c r="B92" s="13" t="s">
        <v>43</v>
      </c>
      <c r="C92" s="10">
        <f>B83*C83</f>
        <v>14</v>
      </c>
      <c r="D92" s="11" t="s">
        <v>12</v>
      </c>
      <c r="E92" s="10"/>
      <c r="F92" s="12"/>
      <c r="G92" s="13"/>
    </row>
    <row r="93" spans="1:7" x14ac:dyDescent="0.25">
      <c r="A93" s="13"/>
      <c r="B93" s="13"/>
      <c r="C93" s="10"/>
      <c r="D93" s="11"/>
      <c r="E93" s="10"/>
      <c r="F93" s="12"/>
      <c r="G93" s="15">
        <f>F87+F88+F89+F90+F91+F92</f>
        <v>0</v>
      </c>
    </row>
    <row r="94" spans="1:7" x14ac:dyDescent="0.25">
      <c r="A94" s="9">
        <v>2</v>
      </c>
      <c r="B94" s="9" t="s">
        <v>14</v>
      </c>
      <c r="C94" s="10"/>
      <c r="D94" s="11"/>
      <c r="E94" s="10"/>
      <c r="F94" s="12"/>
      <c r="G94" s="13"/>
    </row>
    <row r="95" spans="1:7" x14ac:dyDescent="0.25">
      <c r="A95" s="13">
        <v>2.1</v>
      </c>
      <c r="B95" s="14" t="s">
        <v>44</v>
      </c>
      <c r="C95" s="10">
        <f>B83*C83*0.3</f>
        <v>4.2</v>
      </c>
      <c r="D95" s="11" t="s">
        <v>13</v>
      </c>
      <c r="E95" s="10"/>
      <c r="F95" s="12"/>
      <c r="G95" s="13"/>
    </row>
    <row r="96" spans="1:7" x14ac:dyDescent="0.25">
      <c r="A96" s="13">
        <v>2.2000000000000002</v>
      </c>
      <c r="B96" s="14" t="s">
        <v>45</v>
      </c>
      <c r="C96" s="10">
        <f>B83*C83</f>
        <v>14</v>
      </c>
      <c r="D96" s="11" t="s">
        <v>12</v>
      </c>
      <c r="E96" s="10"/>
      <c r="F96" s="12"/>
      <c r="G96" s="13"/>
    </row>
    <row r="97" spans="1:7" x14ac:dyDescent="0.25">
      <c r="A97" s="13">
        <v>2.2999999999999998</v>
      </c>
      <c r="B97" s="13" t="s">
        <v>46</v>
      </c>
      <c r="C97" s="10">
        <f>B83*C83*0.2</f>
        <v>2.8000000000000003</v>
      </c>
      <c r="D97" s="11" t="s">
        <v>13</v>
      </c>
      <c r="E97" s="10"/>
      <c r="F97" s="12"/>
      <c r="G97" s="13"/>
    </row>
    <row r="98" spans="1:7" x14ac:dyDescent="0.25">
      <c r="A98" s="13"/>
      <c r="B98" s="13"/>
      <c r="C98" s="10"/>
      <c r="D98" s="11"/>
      <c r="E98" s="10"/>
      <c r="F98" s="12"/>
      <c r="G98" s="13"/>
    </row>
    <row r="99" spans="1:7" x14ac:dyDescent="0.25">
      <c r="A99" s="13"/>
      <c r="B99" s="13"/>
      <c r="C99" s="10"/>
      <c r="D99" s="11"/>
      <c r="E99" s="10"/>
      <c r="F99" s="12"/>
      <c r="G99" s="15">
        <f>F95+F96+F97</f>
        <v>0</v>
      </c>
    </row>
    <row r="100" spans="1:7" x14ac:dyDescent="0.25">
      <c r="A100" s="9">
        <v>3</v>
      </c>
      <c r="B100" s="9" t="s">
        <v>16</v>
      </c>
      <c r="C100" s="10"/>
      <c r="D100" s="11"/>
      <c r="E100" s="10"/>
      <c r="F100" s="12"/>
      <c r="G100" s="13"/>
    </row>
    <row r="101" spans="1:7" x14ac:dyDescent="0.25">
      <c r="A101" s="13">
        <v>3.1</v>
      </c>
      <c r="B101" s="13" t="s">
        <v>47</v>
      </c>
      <c r="C101" s="10">
        <v>1</v>
      </c>
      <c r="D101" s="11" t="s">
        <v>17</v>
      </c>
      <c r="E101" s="10"/>
      <c r="F101" s="12"/>
      <c r="G101" s="13"/>
    </row>
    <row r="102" spans="1:7" x14ac:dyDescent="0.25">
      <c r="A102" s="13">
        <v>3.1</v>
      </c>
      <c r="B102" s="13" t="s">
        <v>48</v>
      </c>
      <c r="C102" s="10">
        <v>1</v>
      </c>
      <c r="D102" s="11" t="s">
        <v>17</v>
      </c>
      <c r="E102" s="10"/>
      <c r="F102" s="12"/>
      <c r="G102" s="13"/>
    </row>
    <row r="103" spans="1:7" x14ac:dyDescent="0.25">
      <c r="A103" s="13"/>
      <c r="B103" s="13"/>
      <c r="C103" s="10"/>
      <c r="D103" s="11"/>
      <c r="E103" s="10"/>
      <c r="F103" s="12"/>
      <c r="G103" s="15">
        <f>F101+F102</f>
        <v>0</v>
      </c>
    </row>
    <row r="104" spans="1:7" ht="15.75" thickBot="1" x14ac:dyDescent="0.3">
      <c r="A104" s="13"/>
      <c r="B104" s="13"/>
      <c r="C104" s="16"/>
      <c r="D104" s="11"/>
      <c r="E104" s="16"/>
      <c r="F104" s="17"/>
      <c r="G104" s="18"/>
    </row>
    <row r="105" spans="1:7" ht="15.75" thickBot="1" x14ac:dyDescent="0.3">
      <c r="A105" s="19"/>
      <c r="B105" s="19"/>
      <c r="C105" s="19"/>
      <c r="D105" s="20"/>
      <c r="E105" s="19"/>
      <c r="F105" s="21" t="s">
        <v>18</v>
      </c>
      <c r="G105" s="22">
        <f>G93+G99+G103</f>
        <v>0</v>
      </c>
    </row>
    <row r="106" spans="1:7" x14ac:dyDescent="0.25">
      <c r="A106" s="1"/>
      <c r="B106" s="1"/>
      <c r="C106" s="1"/>
      <c r="D106" s="1"/>
      <c r="E106" s="1"/>
      <c r="F106" s="1"/>
      <c r="G106" s="23"/>
    </row>
    <row r="107" spans="1:7" x14ac:dyDescent="0.25">
      <c r="A107" s="1"/>
      <c r="B107" s="1"/>
      <c r="C107" s="9" t="s">
        <v>19</v>
      </c>
      <c r="D107" s="24"/>
      <c r="E107" s="25"/>
      <c r="F107" s="26">
        <v>3.5000000000000003E-2</v>
      </c>
      <c r="G107" s="27">
        <f>+G105*F107</f>
        <v>0</v>
      </c>
    </row>
    <row r="108" spans="1:7" x14ac:dyDescent="0.25">
      <c r="A108" s="1"/>
      <c r="B108" s="1"/>
      <c r="C108" s="9" t="s">
        <v>21</v>
      </c>
      <c r="D108" s="24"/>
      <c r="E108" s="25"/>
      <c r="F108" s="26">
        <v>0.02</v>
      </c>
      <c r="G108" s="27">
        <f>+G105*F108</f>
        <v>0</v>
      </c>
    </row>
    <row r="109" spans="1:7" x14ac:dyDescent="0.25">
      <c r="A109" s="1"/>
      <c r="B109" s="1"/>
      <c r="C109" s="9" t="s">
        <v>23</v>
      </c>
      <c r="D109" s="9"/>
      <c r="E109" s="25"/>
      <c r="F109" s="26">
        <v>0.01</v>
      </c>
      <c r="G109" s="27">
        <f>+G105*F109</f>
        <v>0</v>
      </c>
    </row>
    <row r="110" spans="1:7" ht="15.75" x14ac:dyDescent="0.25">
      <c r="A110" s="1"/>
      <c r="B110" s="28"/>
      <c r="C110" s="9" t="s">
        <v>24</v>
      </c>
      <c r="D110" s="24"/>
      <c r="E110" s="25"/>
      <c r="F110" s="26">
        <v>1E-3</v>
      </c>
      <c r="G110" s="27">
        <f>+G105*F110</f>
        <v>0</v>
      </c>
    </row>
    <row r="111" spans="1:7" x14ac:dyDescent="0.25">
      <c r="A111" s="1"/>
      <c r="B111" s="29"/>
      <c r="C111" s="9" t="s">
        <v>25</v>
      </c>
      <c r="D111" s="24"/>
      <c r="E111" s="25"/>
      <c r="F111" s="26">
        <v>0.03</v>
      </c>
      <c r="G111" s="27">
        <f>+G105*F111</f>
        <v>0</v>
      </c>
    </row>
    <row r="112" spans="1:7" x14ac:dyDescent="0.25">
      <c r="A112" s="1"/>
      <c r="B112" s="1"/>
      <c r="C112" s="9" t="s">
        <v>26</v>
      </c>
      <c r="D112" s="24"/>
      <c r="E112" s="25"/>
      <c r="F112" s="26">
        <v>0.1</v>
      </c>
      <c r="G112" s="27">
        <f>+G105*F112</f>
        <v>0</v>
      </c>
    </row>
    <row r="113" spans="1:7" x14ac:dyDescent="0.25">
      <c r="A113" s="1"/>
      <c r="B113" s="1"/>
      <c r="C113" s="9" t="s">
        <v>27</v>
      </c>
      <c r="D113" s="30"/>
      <c r="E113" s="31"/>
      <c r="F113" s="32"/>
      <c r="G113" s="17">
        <f>SUM(G107:G112)</f>
        <v>0</v>
      </c>
    </row>
    <row r="114" spans="1:7" x14ac:dyDescent="0.25">
      <c r="A114" s="1"/>
      <c r="B114" s="1"/>
      <c r="C114" s="33"/>
      <c r="D114" s="34" t="s">
        <v>28</v>
      </c>
      <c r="E114" s="35">
        <v>0.18</v>
      </c>
      <c r="F114" s="26"/>
      <c r="G114" s="36">
        <f>G112*E114</f>
        <v>0</v>
      </c>
    </row>
    <row r="115" spans="1:7" ht="15.75" thickBot="1" x14ac:dyDescent="0.3">
      <c r="A115" s="1"/>
      <c r="B115" s="37"/>
      <c r="C115" s="1"/>
      <c r="D115" s="1"/>
      <c r="E115" s="1"/>
      <c r="F115" s="38"/>
      <c r="G115" s="1"/>
    </row>
    <row r="116" spans="1:7" ht="16.5" thickBot="1" x14ac:dyDescent="0.3">
      <c r="A116" s="1"/>
      <c r="B116" s="28" t="s">
        <v>20</v>
      </c>
      <c r="C116" s="1"/>
      <c r="D116" s="1"/>
      <c r="E116" s="21" t="s">
        <v>29</v>
      </c>
      <c r="F116" s="39"/>
      <c r="G116" s="40">
        <f>G105+G113+G114</f>
        <v>0</v>
      </c>
    </row>
    <row r="117" spans="1:7" x14ac:dyDescent="0.25">
      <c r="A117" s="1"/>
      <c r="B117" s="29" t="s">
        <v>22</v>
      </c>
      <c r="E117" s="1"/>
      <c r="F117" s="1"/>
      <c r="G117" s="23"/>
    </row>
    <row r="118" spans="1:7" x14ac:dyDescent="0.25">
      <c r="B118" s="37"/>
    </row>
    <row r="119" spans="1:7" x14ac:dyDescent="0.25">
      <c r="B119" s="37"/>
      <c r="D119" s="37"/>
    </row>
    <row r="120" spans="1:7" x14ac:dyDescent="0.25">
      <c r="B120" s="37"/>
      <c r="D120" s="37"/>
      <c r="E120" s="37"/>
    </row>
    <row r="121" spans="1:7" x14ac:dyDescent="0.25">
      <c r="B121" s="37"/>
      <c r="E121" s="37"/>
    </row>
    <row r="122" spans="1:7" x14ac:dyDescent="0.25">
      <c r="B122" s="54" t="s">
        <v>30</v>
      </c>
      <c r="C122" s="54"/>
      <c r="D122" s="54"/>
      <c r="E122" s="54"/>
      <c r="F122" s="54"/>
    </row>
    <row r="123" spans="1:7" x14ac:dyDescent="0.25">
      <c r="B123" s="54" t="s">
        <v>31</v>
      </c>
      <c r="C123" s="54"/>
      <c r="D123" s="54"/>
      <c r="E123" s="54"/>
      <c r="F123" s="54"/>
    </row>
    <row r="137" spans="1:7" ht="15.75" thickBot="1" x14ac:dyDescent="0.3"/>
    <row r="138" spans="1:7" ht="28.5" thickBot="1" x14ac:dyDescent="0.3">
      <c r="A138" s="50" t="s">
        <v>0</v>
      </c>
      <c r="B138" s="51"/>
      <c r="C138" s="51"/>
      <c r="D138" s="51"/>
      <c r="E138" s="51"/>
      <c r="F138" s="51"/>
      <c r="G138" s="52"/>
    </row>
    <row r="139" spans="1:7" ht="23.25" x14ac:dyDescent="0.35">
      <c r="A139" s="53" t="s">
        <v>33</v>
      </c>
      <c r="B139" s="53"/>
      <c r="C139" s="53"/>
      <c r="D139" s="53"/>
      <c r="E139" s="53"/>
      <c r="F139" s="53"/>
      <c r="G139" s="53"/>
    </row>
    <row r="140" spans="1:7" x14ac:dyDescent="0.25">
      <c r="A140" s="1">
        <v>3</v>
      </c>
      <c r="B140" s="1"/>
      <c r="C140" s="1"/>
      <c r="D140" s="1"/>
      <c r="E140" s="1"/>
      <c r="F140" s="2"/>
      <c r="G140" s="1"/>
    </row>
    <row r="141" spans="1:7" x14ac:dyDescent="0.25">
      <c r="A141" s="41" t="s">
        <v>1</v>
      </c>
      <c r="B141" s="42" t="s">
        <v>49</v>
      </c>
      <c r="C141" s="1"/>
      <c r="D141" s="1"/>
      <c r="E141" s="1"/>
      <c r="F141" s="1"/>
      <c r="G141" s="1"/>
    </row>
    <row r="142" spans="1:7" x14ac:dyDescent="0.25">
      <c r="A142" s="43" t="s">
        <v>2</v>
      </c>
      <c r="B142" s="4" t="s">
        <v>32</v>
      </c>
      <c r="C142" s="1"/>
      <c r="D142" s="1"/>
      <c r="E142" s="1"/>
      <c r="F142" s="1"/>
      <c r="G142" s="1"/>
    </row>
    <row r="143" spans="1:7" x14ac:dyDescent="0.25">
      <c r="A143" s="43" t="s">
        <v>3</v>
      </c>
      <c r="B143" s="49" t="s">
        <v>50</v>
      </c>
      <c r="C143" s="1"/>
      <c r="D143" s="1"/>
      <c r="E143" s="1"/>
      <c r="F143" s="1"/>
      <c r="G143" s="1"/>
    </row>
    <row r="144" spans="1:7" x14ac:dyDescent="0.25">
      <c r="A144" s="44" t="s">
        <v>34</v>
      </c>
      <c r="B144" s="48" t="s">
        <v>35</v>
      </c>
      <c r="C144" s="3" t="s">
        <v>36</v>
      </c>
      <c r="D144" s="3" t="s">
        <v>37</v>
      </c>
      <c r="E144" s="3"/>
      <c r="F144" s="3"/>
      <c r="G144" s="3"/>
    </row>
    <row r="145" spans="1:7" ht="15.75" thickBot="1" x14ac:dyDescent="0.3">
      <c r="A145" s="4"/>
      <c r="B145" s="45">
        <v>7</v>
      </c>
      <c r="C145" s="45">
        <v>2</v>
      </c>
      <c r="D145" s="46">
        <v>0.5</v>
      </c>
    </row>
    <row r="146" spans="1:7" ht="15.75" thickBot="1" x14ac:dyDescent="0.3">
      <c r="A146" s="5" t="s">
        <v>4</v>
      </c>
      <c r="B146" s="6" t="s">
        <v>5</v>
      </c>
      <c r="C146" s="7" t="s">
        <v>6</v>
      </c>
      <c r="D146" s="6" t="s">
        <v>7</v>
      </c>
      <c r="E146" s="7" t="s">
        <v>8</v>
      </c>
      <c r="F146" s="6" t="s">
        <v>9</v>
      </c>
      <c r="G146" s="8" t="s">
        <v>10</v>
      </c>
    </row>
    <row r="148" spans="1:7" x14ac:dyDescent="0.25">
      <c r="A148" s="9">
        <v>1</v>
      </c>
      <c r="B148" s="9" t="s">
        <v>11</v>
      </c>
      <c r="C148" s="10"/>
      <c r="D148" s="11"/>
      <c r="E148" s="10"/>
      <c r="F148" s="12"/>
      <c r="G148" s="13"/>
    </row>
    <row r="149" spans="1:7" x14ac:dyDescent="0.25">
      <c r="A149" s="13">
        <v>1.1000000000000001</v>
      </c>
      <c r="B149" s="47" t="s">
        <v>38</v>
      </c>
      <c r="C149" s="10">
        <f>B145*2</f>
        <v>14</v>
      </c>
      <c r="D149" s="11" t="s">
        <v>15</v>
      </c>
      <c r="E149" s="10"/>
      <c r="F149" s="12"/>
      <c r="G149" s="13"/>
    </row>
    <row r="150" spans="1:7" x14ac:dyDescent="0.25">
      <c r="A150" s="13">
        <v>1.2</v>
      </c>
      <c r="B150" s="13" t="s">
        <v>39</v>
      </c>
      <c r="C150" s="10">
        <v>1</v>
      </c>
      <c r="D150" s="11" t="s">
        <v>17</v>
      </c>
      <c r="E150" s="10"/>
      <c r="F150" s="12"/>
      <c r="G150" s="13"/>
    </row>
    <row r="151" spans="1:7" x14ac:dyDescent="0.25">
      <c r="A151" s="13">
        <v>1.3</v>
      </c>
      <c r="B151" s="14" t="s">
        <v>40</v>
      </c>
      <c r="C151" s="10">
        <v>0</v>
      </c>
      <c r="D151" s="11" t="s">
        <v>15</v>
      </c>
      <c r="E151" s="10"/>
      <c r="F151" s="12"/>
      <c r="G151" s="13"/>
    </row>
    <row r="152" spans="1:7" x14ac:dyDescent="0.25">
      <c r="A152" s="13">
        <v>1.4</v>
      </c>
      <c r="B152" s="13" t="s">
        <v>41</v>
      </c>
      <c r="C152" s="10">
        <f>B145*C145*D145</f>
        <v>7</v>
      </c>
      <c r="D152" s="11" t="s">
        <v>13</v>
      </c>
      <c r="E152" s="10"/>
      <c r="F152" s="12"/>
      <c r="G152" s="13"/>
    </row>
    <row r="153" spans="1:7" x14ac:dyDescent="0.25">
      <c r="A153" s="13">
        <v>1.5</v>
      </c>
      <c r="B153" s="13" t="s">
        <v>42</v>
      </c>
      <c r="C153" s="10">
        <f>C152*1.3</f>
        <v>9.1</v>
      </c>
      <c r="D153" s="11" t="s">
        <v>13</v>
      </c>
      <c r="E153" s="10"/>
      <c r="F153" s="12"/>
      <c r="G153" s="13"/>
    </row>
    <row r="154" spans="1:7" x14ac:dyDescent="0.25">
      <c r="A154" s="13">
        <v>1.6</v>
      </c>
      <c r="B154" s="13" t="s">
        <v>43</v>
      </c>
      <c r="C154" s="10">
        <f>B145*C145</f>
        <v>14</v>
      </c>
      <c r="D154" s="11" t="s">
        <v>12</v>
      </c>
      <c r="E154" s="10"/>
      <c r="F154" s="12"/>
      <c r="G154" s="13"/>
    </row>
    <row r="155" spans="1:7" x14ac:dyDescent="0.25">
      <c r="A155" s="13"/>
      <c r="B155" s="13"/>
      <c r="C155" s="10"/>
      <c r="D155" s="11"/>
      <c r="E155" s="10"/>
      <c r="F155" s="12"/>
      <c r="G155" s="15">
        <f>F149+F150+F151+F152+F153+F154</f>
        <v>0</v>
      </c>
    </row>
    <row r="156" spans="1:7" x14ac:dyDescent="0.25">
      <c r="A156" s="9">
        <v>2</v>
      </c>
      <c r="B156" s="9" t="s">
        <v>14</v>
      </c>
      <c r="C156" s="10"/>
      <c r="D156" s="11"/>
      <c r="E156" s="10"/>
      <c r="F156" s="12"/>
      <c r="G156" s="13"/>
    </row>
    <row r="157" spans="1:7" x14ac:dyDescent="0.25">
      <c r="A157" s="13">
        <v>2.1</v>
      </c>
      <c r="B157" s="14" t="s">
        <v>44</v>
      </c>
      <c r="C157" s="10">
        <f>B145*C145*0.3</f>
        <v>4.2</v>
      </c>
      <c r="D157" s="11" t="s">
        <v>13</v>
      </c>
      <c r="E157" s="10"/>
      <c r="F157" s="12"/>
      <c r="G157" s="13"/>
    </row>
    <row r="158" spans="1:7" x14ac:dyDescent="0.25">
      <c r="A158" s="13">
        <v>2.2000000000000002</v>
      </c>
      <c r="B158" s="14" t="s">
        <v>45</v>
      </c>
      <c r="C158" s="10">
        <f>B145*C145</f>
        <v>14</v>
      </c>
      <c r="D158" s="11" t="s">
        <v>12</v>
      </c>
      <c r="E158" s="10"/>
      <c r="F158" s="12"/>
      <c r="G158" s="13"/>
    </row>
    <row r="159" spans="1:7" x14ac:dyDescent="0.25">
      <c r="A159" s="13">
        <v>2.2999999999999998</v>
      </c>
      <c r="B159" s="13" t="s">
        <v>46</v>
      </c>
      <c r="C159" s="10">
        <f>B145*C145*0.2</f>
        <v>2.8000000000000003</v>
      </c>
      <c r="D159" s="11" t="s">
        <v>13</v>
      </c>
      <c r="E159" s="10"/>
      <c r="F159" s="12"/>
      <c r="G159" s="13"/>
    </row>
    <row r="160" spans="1:7" x14ac:dyDescent="0.25">
      <c r="A160" s="13"/>
      <c r="B160" s="13"/>
      <c r="C160" s="10"/>
      <c r="D160" s="11"/>
      <c r="E160" s="10"/>
      <c r="F160" s="12"/>
      <c r="G160" s="13"/>
    </row>
    <row r="161" spans="1:7" x14ac:dyDescent="0.25">
      <c r="A161" s="13"/>
      <c r="B161" s="13"/>
      <c r="C161" s="10"/>
      <c r="D161" s="11"/>
      <c r="E161" s="10"/>
      <c r="F161" s="12"/>
      <c r="G161" s="15">
        <f>F157+F158+F159</f>
        <v>0</v>
      </c>
    </row>
    <row r="162" spans="1:7" x14ac:dyDescent="0.25">
      <c r="A162" s="9">
        <v>3</v>
      </c>
      <c r="B162" s="9" t="s">
        <v>16</v>
      </c>
      <c r="C162" s="10"/>
      <c r="D162" s="11"/>
      <c r="E162" s="10"/>
      <c r="F162" s="12"/>
      <c r="G162" s="13"/>
    </row>
    <row r="163" spans="1:7" x14ac:dyDescent="0.25">
      <c r="A163" s="13">
        <v>3.1</v>
      </c>
      <c r="B163" s="13" t="s">
        <v>47</v>
      </c>
      <c r="C163" s="10">
        <v>1</v>
      </c>
      <c r="D163" s="11" t="s">
        <v>17</v>
      </c>
      <c r="E163" s="10"/>
      <c r="F163" s="12"/>
      <c r="G163" s="13"/>
    </row>
    <row r="164" spans="1:7" x14ac:dyDescent="0.25">
      <c r="A164" s="13">
        <v>3.1</v>
      </c>
      <c r="B164" s="13" t="s">
        <v>48</v>
      </c>
      <c r="C164" s="10">
        <v>1</v>
      </c>
      <c r="D164" s="11" t="s">
        <v>17</v>
      </c>
      <c r="E164" s="10"/>
      <c r="F164" s="12"/>
      <c r="G164" s="13"/>
    </row>
    <row r="165" spans="1:7" x14ac:dyDescent="0.25">
      <c r="A165" s="13"/>
      <c r="B165" s="13"/>
      <c r="C165" s="10"/>
      <c r="D165" s="11"/>
      <c r="E165" s="10"/>
      <c r="F165" s="12"/>
      <c r="G165" s="15">
        <f>F163+F164</f>
        <v>0</v>
      </c>
    </row>
    <row r="166" spans="1:7" ht="15.75" thickBot="1" x14ac:dyDescent="0.3">
      <c r="A166" s="13"/>
      <c r="B166" s="13"/>
      <c r="C166" s="16"/>
      <c r="D166" s="11"/>
      <c r="E166" s="16"/>
      <c r="F166" s="17"/>
      <c r="G166" s="18"/>
    </row>
    <row r="167" spans="1:7" ht="15.75" thickBot="1" x14ac:dyDescent="0.3">
      <c r="A167" s="19"/>
      <c r="B167" s="19"/>
      <c r="C167" s="19"/>
      <c r="D167" s="20"/>
      <c r="E167" s="19"/>
      <c r="F167" s="21" t="s">
        <v>18</v>
      </c>
      <c r="G167" s="22">
        <f>G155+G161+G165</f>
        <v>0</v>
      </c>
    </row>
    <row r="168" spans="1:7" x14ac:dyDescent="0.25">
      <c r="A168" s="1"/>
      <c r="B168" s="1"/>
      <c r="C168" s="1"/>
      <c r="D168" s="1"/>
      <c r="E168" s="1"/>
      <c r="F168" s="1"/>
      <c r="G168" s="23"/>
    </row>
    <row r="169" spans="1:7" x14ac:dyDescent="0.25">
      <c r="A169" s="1"/>
      <c r="B169" s="1"/>
      <c r="C169" s="9" t="s">
        <v>19</v>
      </c>
      <c r="D169" s="24"/>
      <c r="E169" s="25"/>
      <c r="F169" s="26">
        <v>3.5000000000000003E-2</v>
      </c>
      <c r="G169" s="27">
        <f>+G167*F169</f>
        <v>0</v>
      </c>
    </row>
    <row r="170" spans="1:7" x14ac:dyDescent="0.25">
      <c r="A170" s="1"/>
      <c r="B170" s="1"/>
      <c r="C170" s="9" t="s">
        <v>21</v>
      </c>
      <c r="D170" s="24"/>
      <c r="E170" s="25"/>
      <c r="F170" s="26">
        <v>0.02</v>
      </c>
      <c r="G170" s="27">
        <f>+G167*F170</f>
        <v>0</v>
      </c>
    </row>
    <row r="171" spans="1:7" x14ac:dyDescent="0.25">
      <c r="A171" s="1"/>
      <c r="B171" s="1"/>
      <c r="C171" s="9" t="s">
        <v>23</v>
      </c>
      <c r="D171" s="9"/>
      <c r="E171" s="25"/>
      <c r="F171" s="26">
        <v>0.01</v>
      </c>
      <c r="G171" s="27">
        <f>+G167*F171</f>
        <v>0</v>
      </c>
    </row>
    <row r="172" spans="1:7" ht="15.75" x14ac:dyDescent="0.25">
      <c r="A172" s="1"/>
      <c r="B172" s="28"/>
      <c r="C172" s="9" t="s">
        <v>24</v>
      </c>
      <c r="D172" s="24"/>
      <c r="E172" s="25"/>
      <c r="F172" s="26">
        <v>1E-3</v>
      </c>
      <c r="G172" s="27">
        <f>+G167*F172</f>
        <v>0</v>
      </c>
    </row>
    <row r="173" spans="1:7" x14ac:dyDescent="0.25">
      <c r="A173" s="1"/>
      <c r="B173" s="29"/>
      <c r="C173" s="9" t="s">
        <v>25</v>
      </c>
      <c r="D173" s="24"/>
      <c r="E173" s="25"/>
      <c r="F173" s="26">
        <v>0.03</v>
      </c>
      <c r="G173" s="27">
        <f>+G167*F173</f>
        <v>0</v>
      </c>
    </row>
    <row r="174" spans="1:7" x14ac:dyDescent="0.25">
      <c r="A174" s="1"/>
      <c r="B174" s="1"/>
      <c r="C174" s="9" t="s">
        <v>26</v>
      </c>
      <c r="D174" s="24"/>
      <c r="E174" s="25"/>
      <c r="F174" s="26">
        <v>0.1</v>
      </c>
      <c r="G174" s="27">
        <f>+G167*F174</f>
        <v>0</v>
      </c>
    </row>
    <row r="175" spans="1:7" x14ac:dyDescent="0.25">
      <c r="A175" s="1"/>
      <c r="B175" s="1"/>
      <c r="C175" s="9" t="s">
        <v>27</v>
      </c>
      <c r="D175" s="30"/>
      <c r="E175" s="31"/>
      <c r="F175" s="32"/>
      <c r="G175" s="17">
        <f>SUM(G169:G174)</f>
        <v>0</v>
      </c>
    </row>
    <row r="176" spans="1:7" x14ac:dyDescent="0.25">
      <c r="A176" s="1"/>
      <c r="B176" s="1"/>
      <c r="C176" s="33"/>
      <c r="D176" s="34" t="s">
        <v>28</v>
      </c>
      <c r="E176" s="35">
        <v>0.18</v>
      </c>
      <c r="F176" s="26"/>
      <c r="G176" s="36">
        <f>G174*E176</f>
        <v>0</v>
      </c>
    </row>
    <row r="177" spans="1:7" ht="15.75" thickBot="1" x14ac:dyDescent="0.3">
      <c r="A177" s="1"/>
      <c r="B177" s="37"/>
      <c r="C177" s="1"/>
      <c r="D177" s="1"/>
      <c r="E177" s="1"/>
      <c r="F177" s="38"/>
      <c r="G177" s="1"/>
    </row>
    <row r="178" spans="1:7" ht="16.5" thickBot="1" x14ac:dyDescent="0.3">
      <c r="A178" s="1"/>
      <c r="B178" s="28" t="s">
        <v>20</v>
      </c>
      <c r="C178" s="1"/>
      <c r="D178" s="1"/>
      <c r="E178" s="21" t="s">
        <v>29</v>
      </c>
      <c r="F178" s="39"/>
      <c r="G178" s="40">
        <f>G167+G175+G176</f>
        <v>0</v>
      </c>
    </row>
    <row r="179" spans="1:7" x14ac:dyDescent="0.25">
      <c r="A179" s="1"/>
      <c r="B179" s="29" t="s">
        <v>22</v>
      </c>
      <c r="E179" s="1"/>
      <c r="F179" s="1"/>
      <c r="G179" s="23"/>
    </row>
    <row r="180" spans="1:7" x14ac:dyDescent="0.25">
      <c r="B180" s="37"/>
    </row>
    <row r="181" spans="1:7" x14ac:dyDescent="0.25">
      <c r="B181" s="37"/>
      <c r="D181" s="37"/>
    </row>
    <row r="182" spans="1:7" x14ac:dyDescent="0.25">
      <c r="B182" s="37"/>
      <c r="D182" s="37"/>
      <c r="E182" s="37"/>
    </row>
    <row r="183" spans="1:7" x14ac:dyDescent="0.25">
      <c r="B183" s="37"/>
      <c r="E183" s="37"/>
    </row>
    <row r="184" spans="1:7" x14ac:dyDescent="0.25">
      <c r="B184" s="54" t="s">
        <v>30</v>
      </c>
      <c r="C184" s="54"/>
      <c r="D184" s="54"/>
      <c r="E184" s="54"/>
      <c r="F184" s="54"/>
    </row>
    <row r="185" spans="1:7" x14ac:dyDescent="0.25">
      <c r="B185" s="54" t="s">
        <v>31</v>
      </c>
      <c r="C185" s="54"/>
      <c r="D185" s="54"/>
      <c r="E185" s="54"/>
      <c r="F185" s="54"/>
    </row>
  </sheetData>
  <mergeCells count="12">
    <mergeCell ref="B184:F184"/>
    <mergeCell ref="B185:F185"/>
    <mergeCell ref="A77:G77"/>
    <mergeCell ref="B122:F122"/>
    <mergeCell ref="B123:F123"/>
    <mergeCell ref="A138:G138"/>
    <mergeCell ref="A139:G139"/>
    <mergeCell ref="A13:G13"/>
    <mergeCell ref="A14:G14"/>
    <mergeCell ref="B59:F59"/>
    <mergeCell ref="B60:F60"/>
    <mergeCell ref="A76:G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2024-01-25T15:55:24Z</dcterms:created>
  <dcterms:modified xsi:type="dcterms:W3CDTF">2024-04-09T13:01:26Z</dcterms:modified>
</cp:coreProperties>
</file>