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2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Hoja1!$A$1:$J$82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1" i="1" l="1"/>
  <c r="C22" i="1" s="1"/>
  <c r="G63" i="1" l="1"/>
  <c r="C32" i="1"/>
  <c r="G36" i="1" l="1"/>
  <c r="G55" i="1"/>
  <c r="G60" i="1" l="1"/>
  <c r="G23" i="1"/>
  <c r="G67" i="1" l="1"/>
  <c r="G72" i="1" s="1"/>
  <c r="G70" i="1" l="1"/>
  <c r="G73" i="1"/>
  <c r="G71" i="1"/>
  <c r="G74" i="1"/>
  <c r="G76" i="1" s="1"/>
  <c r="G69" i="1"/>
  <c r="G78" i="1" l="1"/>
</calcChain>
</file>

<file path=xl/sharedStrings.xml><?xml version="1.0" encoding="utf-8"?>
<sst xmlns="http://schemas.openxmlformats.org/spreadsheetml/2006/main" count="100" uniqueCount="74">
  <si>
    <t>PRESUPUESTO PARTICIPATIVO</t>
  </si>
  <si>
    <t xml:space="preserve">OBRA:    </t>
  </si>
  <si>
    <t xml:space="preserve">SECTOR:   </t>
  </si>
  <si>
    <t xml:space="preserve">FECHA:          </t>
  </si>
  <si>
    <t>No</t>
  </si>
  <si>
    <t xml:space="preserve">DESCRIPCION </t>
  </si>
  <si>
    <t>CANT.</t>
  </si>
  <si>
    <t>UND</t>
  </si>
  <si>
    <t>PRECIO UNITARIO</t>
  </si>
  <si>
    <t xml:space="preserve">SUB-TOTAL </t>
  </si>
  <si>
    <t xml:space="preserve">TOTAL </t>
  </si>
  <si>
    <t>M3</t>
  </si>
  <si>
    <t>BOTE DE MATERIAL EXCAVADO</t>
  </si>
  <si>
    <t>M2</t>
  </si>
  <si>
    <t>ANGEL MAÑAN</t>
  </si>
  <si>
    <t>SUB-TOTAL</t>
  </si>
  <si>
    <t>DIRECTOR OBRAS MUNICIPALES</t>
  </si>
  <si>
    <t>SEGUROS POILZAS Y FIANZAS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</si>
  <si>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</si>
  <si>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</si>
  <si>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</si>
  <si>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</si>
  <si>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</si>
  <si>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</si>
  <si>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</t>
  </si>
  <si>
    <t xml:space="preserve">TOTAL GENERAL RD$                 </t>
  </si>
  <si>
    <t>C/ Sánchez, Esq., Mella, Baní, Provincia Peravia, Tel.: 809-346-4300 Ext: 302</t>
  </si>
  <si>
    <t>E-MAIL: INFO@BANI.GOB.DO - WEB: AYUNTAMIENTOBANI.GOB.DO</t>
  </si>
  <si>
    <t>REMOSAMIENTO O REPARACION DE PARQUE</t>
  </si>
  <si>
    <t>RESIDENCIAL ANABEL</t>
  </si>
  <si>
    <t>ENERO 2024</t>
  </si>
  <si>
    <t>PRELIMINARES</t>
  </si>
  <si>
    <t>EXCAVACION EN AREA DE JARDINERA H-15 CM</t>
  </si>
  <si>
    <t>SUMINISTRO Y APLICACIÓN DE TIERRA NEGRA</t>
  </si>
  <si>
    <t>TRASLADO MATERIAL EXCAVADO PARA BOTE</t>
  </si>
  <si>
    <t>PLOMERIA:</t>
  </si>
  <si>
    <t>CISTERNA</t>
  </si>
  <si>
    <t>Excavacion a mano 3.50 x 2.80 x 2.20</t>
  </si>
  <si>
    <t>m3</t>
  </si>
  <si>
    <t>Carga y bote de material a mano</t>
  </si>
  <si>
    <t>M3E</t>
  </si>
  <si>
    <t>Piso en Hormigón 1:2:4 e=0.15 3/8"@0.20m</t>
  </si>
  <si>
    <t>Losa en Hormigón 1:2:4 e=0.12m 3/8"@0.25m</t>
  </si>
  <si>
    <t>Bloques de 8" BNP</t>
  </si>
  <si>
    <t>Pañete pulido</t>
  </si>
  <si>
    <t>Zabaletas interior cisterna</t>
  </si>
  <si>
    <t>ML</t>
  </si>
  <si>
    <t>Tapa de hierro galvanizado</t>
  </si>
  <si>
    <t>Piezas de plomeria y mano de obra tubo, cheque vertical y flota</t>
  </si>
  <si>
    <t>PA</t>
  </si>
  <si>
    <t>CASETA DE BOMBA</t>
  </si>
  <si>
    <t>Muros de block de 6"</t>
  </si>
  <si>
    <t>Losa de techo</t>
  </si>
  <si>
    <t>Viga de amarre 0.20 x 0.15 m</t>
  </si>
  <si>
    <t>Pañete de muro</t>
  </si>
  <si>
    <t xml:space="preserve">Pañete en losa </t>
  </si>
  <si>
    <t>Fino de losa</t>
  </si>
  <si>
    <t>Cantos</t>
  </si>
  <si>
    <t>Fraguache</t>
  </si>
  <si>
    <t>Caja de breaker de 2 @ 4</t>
  </si>
  <si>
    <t>UD</t>
  </si>
  <si>
    <t>Toma corriente</t>
  </si>
  <si>
    <t>Luz cenital</t>
  </si>
  <si>
    <t>Interuptor sencillo</t>
  </si>
  <si>
    <t xml:space="preserve">Bomba de agua con accesorios </t>
  </si>
  <si>
    <t xml:space="preserve">Puerta en hierro </t>
  </si>
  <si>
    <t xml:space="preserve">Tanque de presion completo </t>
  </si>
  <si>
    <t>Piezas de plomeria para instalar agua en jardineras, incluye las llaves de chorro ( a justificar )</t>
  </si>
  <si>
    <t>JARDINERIA</t>
  </si>
  <si>
    <t>Grama enana Japonesa (con transporte)</t>
  </si>
  <si>
    <t>OTROS</t>
  </si>
  <si>
    <t>Lamparas</t>
  </si>
  <si>
    <t>Mano de obra plomero</t>
  </si>
  <si>
    <t>Mano de obra jardinero Para colocacion de grama (y arbustos que seran suministrados por el Ayuntamiento)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</si>
</sst>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_-* #,##0.00_-;\-* #,##0.00_-;_-* &quot;-&quot;??_-;_-@_-"/>
    <numFmt numFmtId="167" formatCode="_-* #,##0.00\ _€_-;\-* #,##0.00\ _€_-;_-* &quot;-&quot;??\ _€_-;_-@_-"/>
    <numFmt numFmtId="168" formatCode="&quot;RD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Fill="1" applyBorder="1" applyAlignment="1"/>
    <xf numFmtId="49" fontId="4" fillId="0" borderId="0" xfId="0" applyNumberFormat="1" applyFont="1" applyAlignment="1">
      <alignment horizontal="left"/>
    </xf>
    <xf numFmtId="0" fontId="2" fillId="0" borderId="0" xfId="0" applyFont="1" applyFill="1" applyBorder="1" applyAlignment="1"/>
    <xf numFmtId="4" fontId="0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>
      <alignment horizontal="left"/>
    </xf>
    <xf numFmtId="43" fontId="0" fillId="3" borderId="4" xfId="1" applyFont="1" applyFill="1" applyBorder="1" applyAlignment="1">
      <alignment horizontal="right"/>
    </xf>
    <xf numFmtId="43" fontId="0" fillId="3" borderId="4" xfId="1" applyFont="1" applyFill="1" applyBorder="1"/>
    <xf numFmtId="4" fontId="0" fillId="3" borderId="4" xfId="0" applyNumberFormat="1" applyFont="1" applyFill="1" applyBorder="1"/>
    <xf numFmtId="0" fontId="2" fillId="3" borderId="4" xfId="0" applyFont="1" applyFill="1" applyBorder="1"/>
    <xf numFmtId="43" fontId="0" fillId="3" borderId="4" xfId="1" applyNumberFormat="1" applyFont="1" applyFill="1" applyBorder="1"/>
    <xf numFmtId="2" fontId="0" fillId="3" borderId="4" xfId="0" applyNumberFormat="1" applyFont="1" applyFill="1" applyBorder="1"/>
    <xf numFmtId="0" fontId="0" fillId="3" borderId="4" xfId="0" applyFont="1" applyFill="1" applyBorder="1" applyAlignment="1">
      <alignment horizontal="center"/>
    </xf>
    <xf numFmtId="4" fontId="0" fillId="0" borderId="0" xfId="0" applyNumberFormat="1" applyFont="1" applyBorder="1"/>
    <xf numFmtId="4" fontId="2" fillId="0" borderId="0" xfId="0" applyNumberFormat="1" applyFont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/>
    <xf numFmtId="43" fontId="6" fillId="2" borderId="1" xfId="1" applyFont="1" applyFill="1" applyBorder="1"/>
    <xf numFmtId="43" fontId="6" fillId="2" borderId="2" xfId="1" applyFont="1" applyFill="1" applyBorder="1"/>
    <xf numFmtId="43" fontId="6" fillId="2" borderId="3" xfId="1" applyNumberFormat="1" applyFont="1" applyFill="1" applyBorder="1"/>
    <xf numFmtId="0" fontId="7" fillId="0" borderId="0" xfId="0" applyFont="1" applyAlignment="1">
      <alignment horizontal="center"/>
    </xf>
    <xf numFmtId="0" fontId="0" fillId="0" borderId="4" xfId="0" applyFont="1" applyBorder="1"/>
    <xf numFmtId="165" fontId="0" fillId="0" borderId="4" xfId="0" applyNumberFormat="1" applyFont="1" applyBorder="1"/>
    <xf numFmtId="43" fontId="0" fillId="0" borderId="4" xfId="0" applyNumberFormat="1" applyFont="1" applyBorder="1"/>
    <xf numFmtId="9" fontId="0" fillId="0" borderId="4" xfId="0" applyNumberFormat="1" applyFont="1" applyBorder="1"/>
    <xf numFmtId="10" fontId="0" fillId="0" borderId="4" xfId="1" applyNumberFormat="1" applyFont="1" applyBorder="1"/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7" fillId="0" borderId="0" xfId="0" applyFont="1"/>
    <xf numFmtId="0" fontId="0" fillId="0" borderId="5" xfId="0" applyFont="1" applyBorder="1"/>
    <xf numFmtId="10" fontId="0" fillId="0" borderId="5" xfId="0" applyNumberFormat="1" applyFont="1" applyBorder="1"/>
    <xf numFmtId="43" fontId="8" fillId="0" borderId="5" xfId="0" applyNumberFormat="1" applyFont="1" applyBorder="1"/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6" fillId="0" borderId="3" xfId="0" applyNumberFormat="1" applyFont="1" applyBorder="1"/>
    <xf numFmtId="0" fontId="6" fillId="2" borderId="1" xfId="0" applyFont="1" applyFill="1" applyBorder="1"/>
    <xf numFmtId="0" fontId="6" fillId="2" borderId="2" xfId="0" applyFont="1" applyFill="1" applyBorder="1"/>
    <xf numFmtId="0" fontId="0" fillId="2" borderId="2" xfId="0" applyFont="1" applyFill="1" applyBorder="1"/>
    <xf numFmtId="43" fontId="6" fillId="2" borderId="2" xfId="0" applyNumberFormat="1" applyFont="1" applyFill="1" applyBorder="1"/>
    <xf numFmtId="43" fontId="6" fillId="2" borderId="3" xfId="0" applyNumberFormat="1" applyFont="1" applyFill="1" applyBorder="1"/>
    <xf numFmtId="0" fontId="0" fillId="0" borderId="9" xfId="0" applyBorder="1"/>
    <xf numFmtId="0" fontId="0" fillId="0" borderId="4" xfId="0" applyBorder="1"/>
    <xf numFmtId="43" fontId="0" fillId="0" borderId="4" xfId="1" applyFont="1" applyBorder="1"/>
    <xf numFmtId="0" fontId="0" fillId="0" borderId="4" xfId="0" applyBorder="1" applyAlignment="1">
      <alignment horizontal="center"/>
    </xf>
    <xf numFmtId="8" fontId="0" fillId="0" borderId="4" xfId="0" applyNumberFormat="1" applyBorder="1"/>
    <xf numFmtId="0" fontId="0" fillId="0" borderId="10" xfId="0" applyBorder="1"/>
    <xf numFmtId="2" fontId="0" fillId="0" borderId="4" xfId="0" applyNumberFormat="1" applyFont="1" applyBorder="1" applyAlignment="1">
      <alignment horizontal="center"/>
    </xf>
    <xf numFmtId="43" fontId="0" fillId="0" borderId="4" xfId="1" applyFont="1" applyBorder="1" applyAlignment="1">
      <alignment horizontal="center"/>
    </xf>
    <xf numFmtId="168" fontId="0" fillId="0" borderId="4" xfId="0" applyNumberFormat="1" applyFont="1" applyBorder="1" applyAlignment="1">
      <alignment horizontal="center"/>
    </xf>
    <xf numFmtId="168" fontId="0" fillId="0" borderId="10" xfId="0" applyNumberFormat="1" applyFont="1" applyBorder="1" applyAlignment="1">
      <alignment horizontal="center"/>
    </xf>
    <xf numFmtId="0" fontId="2" fillId="0" borderId="9" xfId="0" applyFont="1" applyBorder="1"/>
    <xf numFmtId="0" fontId="0" fillId="0" borderId="4" xfId="0" applyFont="1" applyBorder="1" applyAlignment="1">
      <alignment horizontal="center"/>
    </xf>
    <xf numFmtId="0" fontId="0" fillId="0" borderId="4" xfId="0" applyBorder="1" applyAlignment="1">
      <alignment wrapText="1"/>
    </xf>
    <xf numFmtId="43" fontId="0" fillId="0" borderId="4" xfId="1" applyFont="1" applyBorder="1" applyAlignment="1">
      <alignment horizontal="right"/>
    </xf>
    <xf numFmtId="168" fontId="2" fillId="0" borderId="10" xfId="0" applyNumberFormat="1" applyFont="1" applyBorder="1" applyAlignment="1">
      <alignment horizontal="center"/>
    </xf>
    <xf numFmtId="0" fontId="2" fillId="0" borderId="4" xfId="0" applyFont="1" applyBorder="1"/>
    <xf numFmtId="0" fontId="0" fillId="0" borderId="12" xfId="0" applyFont="1" applyBorder="1" applyAlignment="1">
      <alignment wrapText="1"/>
    </xf>
    <xf numFmtId="43" fontId="0" fillId="0" borderId="12" xfId="1" applyFont="1" applyBorder="1"/>
    <xf numFmtId="0" fontId="0" fillId="0" borderId="12" xfId="0" applyBorder="1" applyAlignment="1">
      <alignment horizontal="center"/>
    </xf>
    <xf numFmtId="8" fontId="0" fillId="0" borderId="12" xfId="0" applyNumberFormat="1" applyBorder="1"/>
    <xf numFmtId="0" fontId="0" fillId="0" borderId="13" xfId="0" applyBorder="1"/>
    <xf numFmtId="8" fontId="0" fillId="0" borderId="10" xfId="0" applyNumberFormat="1" applyBorder="1"/>
    <xf numFmtId="43" fontId="0" fillId="0" borderId="5" xfId="1" applyFont="1" applyBorder="1"/>
    <xf numFmtId="0" fontId="0" fillId="0" borderId="5" xfId="0" applyBorder="1" applyAlignment="1">
      <alignment horizontal="center"/>
    </xf>
    <xf numFmtId="8" fontId="0" fillId="0" borderId="15" xfId="0" applyNumberFormat="1" applyBorder="1"/>
    <xf numFmtId="0" fontId="0" fillId="0" borderId="14" xfId="0" applyBorder="1"/>
    <xf numFmtId="0" fontId="0" fillId="0" borderId="5" xfId="0" applyFont="1" applyBorder="1" applyAlignment="1">
      <alignment wrapText="1"/>
    </xf>
    <xf numFmtId="0" fontId="0" fillId="0" borderId="5" xfId="0" applyBorder="1"/>
    <xf numFmtId="8" fontId="0" fillId="0" borderId="5" xfId="0" applyNumberFormat="1" applyBorder="1"/>
    <xf numFmtId="0" fontId="0" fillId="3" borderId="4" xfId="0" applyFont="1" applyFill="1" applyBorder="1" applyAlignment="1">
      <alignment wrapText="1"/>
    </xf>
    <xf numFmtId="4" fontId="0" fillId="3" borderId="7" xfId="0" applyNumberFormat="1" applyFont="1" applyFill="1" applyBorder="1" applyAlignment="1">
      <alignment horizontal="right"/>
    </xf>
    <xf numFmtId="4" fontId="0" fillId="3" borderId="7" xfId="0" applyNumberFormat="1" applyFont="1" applyFill="1" applyBorder="1" applyAlignment="1">
      <alignment horizontal="center"/>
    </xf>
    <xf numFmtId="0" fontId="0" fillId="3" borderId="8" xfId="0" applyFont="1" applyFill="1" applyBorder="1"/>
    <xf numFmtId="0" fontId="0" fillId="3" borderId="10" xfId="0" applyFont="1" applyFill="1" applyBorder="1"/>
    <xf numFmtId="0" fontId="0" fillId="3" borderId="9" xfId="0" applyFont="1" applyFill="1" applyBorder="1"/>
    <xf numFmtId="4" fontId="2" fillId="3" borderId="10" xfId="0" applyNumberFormat="1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0" fillId="3" borderId="16" xfId="0" applyFont="1" applyFill="1" applyBorder="1"/>
    <xf numFmtId="0" fontId="0" fillId="3" borderId="17" xfId="0" applyFont="1" applyFill="1" applyBorder="1"/>
    <xf numFmtId="4" fontId="0" fillId="3" borderId="17" xfId="0" applyNumberFormat="1" applyFont="1" applyFill="1" applyBorder="1"/>
    <xf numFmtId="4" fontId="2" fillId="3" borderId="18" xfId="0" applyNumberFormat="1" applyFont="1" applyFill="1" applyBorder="1"/>
    <xf numFmtId="0" fontId="2" fillId="3" borderId="9" xfId="0" applyNumberFormat="1" applyFont="1" applyFill="1" applyBorder="1"/>
    <xf numFmtId="164" fontId="0" fillId="3" borderId="9" xfId="1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wrapText="1"/>
    </xf>
    <xf numFmtId="43" fontId="2" fillId="3" borderId="10" xfId="0" applyNumberFormat="1" applyFont="1" applyFill="1" applyBorder="1"/>
    <xf numFmtId="8" fontId="0" fillId="0" borderId="22" xfId="0" applyNumberFormat="1" applyBorder="1"/>
    <xf numFmtId="0" fontId="10" fillId="0" borderId="11" xfId="0" applyFont="1" applyBorder="1"/>
    <xf numFmtId="0" fontId="10" fillId="0" borderId="9" xfId="0" applyFont="1" applyBorder="1"/>
    <xf numFmtId="0" fontId="10" fillId="0" borderId="14" xfId="0" applyFont="1" applyBorder="1"/>
    <xf numFmtId="2" fontId="10" fillId="0" borderId="14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/>
    </xf>
  </cellXfs>
  <cellStyles count="7">
    <cellStyle name="Comma 2" xfId="5"/>
    <cellStyle name="Comma 2 10" xfId="2"/>
    <cellStyle name="Comma_Formato para Cubicaciones Acumulativas" xfId="4"/>
    <cellStyle name="Millares" xfId="1" builtinId="3"/>
    <cellStyle name="Normal" xfId="0" builtinId="0"/>
    <cellStyle name="Normal 10" xfId="3"/>
    <cellStyle name="Percent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117475</xdr:colOff>
      <xdr:row>1</xdr:row>
      <xdr:rowOff>60325</xdr:rowOff>
    </xdr:from>
    <xdr:to>
      <xdr:col>5</xdr:col>
      <xdr:colOff>941619</xdr:colOff>
      <xdr:row>8</xdr:row>
      <xdr:rowOff>117475</xdr:rowOff>
    </xdr:to>
    <xdr:pic>
      <xdr:nvPicPr>
        <xdr:cNvPr id="3" name="Imagen 2" descr="C:\Users\COMPUTOS\Desktop\TIMBRADOS DEPARTAMENTAALES\3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69950" y="250825"/>
          <a:ext cx="6910619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0:G87"/>
  <sheetViews>
    <sheetView tabSelected="1" view="pageBreakPreview" zoomScale="60" zoomScaleNormal="100" workbookViewId="0">
      <selection activeCell="E62" sqref="E62:F62"/>
    </sheetView>
  </sheetViews>
  <sheetFormatPr baseColWidth="10" defaultRowHeight="15" x14ac:dyDescent="0.25"/>
  <cols>
    <col min="1" max="1" width="11.28515625" customWidth="1"/>
    <col min="2" max="2" width="50.5703125" customWidth="1"/>
    <col min="3" max="3" width="10.7109375" customWidth="1"/>
    <col min="4" max="4" width="14" customWidth="1"/>
    <col min="5" max="5" width="16" customWidth="1"/>
    <col min="6" max="6" width="17" customWidth="1"/>
    <col min="7" max="7" width="20.5703125" customWidth="1"/>
  </cols>
  <sheetData>
    <row r="10" spans="1:7" ht="15.75" thickBot="1" x14ac:dyDescent="0.3"/>
    <row r="11" spans="1:7" ht="24" thickBot="1" x14ac:dyDescent="0.4">
      <c r="A11" s="108" t="s">
        <v>0</v>
      </c>
      <c r="B11" s="109"/>
      <c r="C11" s="109"/>
      <c r="D11" s="109"/>
      <c r="E11" s="109"/>
      <c r="F11" s="109"/>
      <c r="G11" s="110"/>
    </row>
    <row r="12" spans="1:7" ht="23.25" x14ac:dyDescent="0.35">
      <c r="A12" s="1"/>
      <c r="B12" s="2"/>
      <c r="C12" s="2"/>
      <c r="D12" s="2"/>
      <c r="E12" s="2"/>
      <c r="F12" s="2"/>
      <c r="G12" s="2"/>
    </row>
    <row r="13" spans="1:7" ht="15.75" x14ac:dyDescent="0.25">
      <c r="A13" s="3" t="s">
        <v>1</v>
      </c>
      <c r="B13" s="3" t="s">
        <v>28</v>
      </c>
      <c r="C13" s="3"/>
      <c r="D13" s="3"/>
      <c r="E13" s="3"/>
      <c r="F13" s="3"/>
      <c r="G13" s="3"/>
    </row>
    <row r="14" spans="1:7" ht="15.75" x14ac:dyDescent="0.25">
      <c r="A14" s="3" t="s">
        <v>2</v>
      </c>
      <c r="B14" s="3" t="s">
        <v>29</v>
      </c>
      <c r="C14" s="3"/>
      <c r="D14" s="3"/>
      <c r="E14" s="3"/>
      <c r="F14" s="3"/>
      <c r="G14" s="3"/>
    </row>
    <row r="15" spans="1:7" ht="15.75" x14ac:dyDescent="0.25">
      <c r="A15" s="4" t="s">
        <v>3</v>
      </c>
      <c r="B15" s="5" t="s">
        <v>30</v>
      </c>
      <c r="C15" s="3"/>
      <c r="D15" s="3"/>
      <c r="E15" s="3"/>
      <c r="F15" s="3"/>
      <c r="G15" s="3"/>
    </row>
    <row r="16" spans="1:7" ht="16.5" thickBot="1" x14ac:dyDescent="0.3">
      <c r="A16" s="6"/>
      <c r="B16" s="3"/>
    </row>
    <row r="17" spans="1:7" ht="30.75" thickBot="1" x14ac:dyDescent="0.3">
      <c r="A17" s="94" t="s">
        <v>4</v>
      </c>
      <c r="B17" s="95" t="s">
        <v>5</v>
      </c>
      <c r="C17" s="95" t="s">
        <v>6</v>
      </c>
      <c r="D17" s="95" t="s">
        <v>7</v>
      </c>
      <c r="E17" s="96" t="s">
        <v>8</v>
      </c>
      <c r="F17" s="95" t="s">
        <v>9</v>
      </c>
      <c r="G17" s="97" t="s">
        <v>10</v>
      </c>
    </row>
    <row r="18" spans="1:7" x14ac:dyDescent="0.25">
      <c r="A18" s="98">
        <v>1</v>
      </c>
      <c r="B18" s="99" t="s">
        <v>31</v>
      </c>
      <c r="C18" s="80"/>
      <c r="D18" s="81"/>
      <c r="E18" s="80"/>
      <c r="F18" s="80"/>
      <c r="G18" s="82"/>
    </row>
    <row r="19" spans="1:7" x14ac:dyDescent="0.25">
      <c r="A19" s="105">
        <v>1.1000000000000001</v>
      </c>
      <c r="B19" s="10" t="s">
        <v>32</v>
      </c>
      <c r="C19" s="11">
        <v>113</v>
      </c>
      <c r="D19" s="8" t="s">
        <v>11</v>
      </c>
      <c r="E19" s="7"/>
      <c r="F19" s="7"/>
      <c r="G19" s="83"/>
    </row>
    <row r="20" spans="1:7" x14ac:dyDescent="0.25">
      <c r="A20" s="105">
        <v>1.2</v>
      </c>
      <c r="B20" s="10" t="s">
        <v>33</v>
      </c>
      <c r="C20" s="11">
        <v>113</v>
      </c>
      <c r="D20" s="8" t="s">
        <v>11</v>
      </c>
      <c r="E20" s="7"/>
      <c r="F20" s="7"/>
      <c r="G20" s="83"/>
    </row>
    <row r="21" spans="1:7" x14ac:dyDescent="0.25">
      <c r="A21" s="105">
        <v>1.3</v>
      </c>
      <c r="B21" s="10" t="s">
        <v>12</v>
      </c>
      <c r="C21" s="11">
        <f>C20*1.3</f>
        <v>146.9</v>
      </c>
      <c r="D21" s="8" t="s">
        <v>11</v>
      </c>
      <c r="E21" s="7"/>
      <c r="F21" s="7"/>
      <c r="G21" s="83"/>
    </row>
    <row r="22" spans="1:7" x14ac:dyDescent="0.25">
      <c r="A22" s="105">
        <v>1.4</v>
      </c>
      <c r="B22" s="10" t="s">
        <v>34</v>
      </c>
      <c r="C22" s="11">
        <f>C21*1.3</f>
        <v>190.97000000000003</v>
      </c>
      <c r="D22" s="8" t="s">
        <v>11</v>
      </c>
      <c r="E22" s="7"/>
      <c r="F22" s="7"/>
      <c r="G22" s="83"/>
    </row>
    <row r="23" spans="1:7" x14ac:dyDescent="0.25">
      <c r="A23" s="84"/>
      <c r="B23" s="9"/>
      <c r="C23" s="12"/>
      <c r="D23" s="13"/>
      <c r="E23" s="13"/>
      <c r="F23" s="13"/>
      <c r="G23" s="85">
        <f>SUM(F19:F22)</f>
        <v>0</v>
      </c>
    </row>
    <row r="24" spans="1:7" x14ac:dyDescent="0.25">
      <c r="A24" s="86">
        <v>2</v>
      </c>
      <c r="B24" s="14" t="s">
        <v>35</v>
      </c>
      <c r="C24" s="12"/>
      <c r="D24" s="13"/>
      <c r="E24" s="13"/>
      <c r="F24" s="13"/>
      <c r="G24" s="87"/>
    </row>
    <row r="25" spans="1:7" x14ac:dyDescent="0.25">
      <c r="A25" s="60"/>
      <c r="B25" s="65" t="s">
        <v>36</v>
      </c>
      <c r="C25" s="51"/>
      <c r="D25" s="51"/>
      <c r="E25" s="51"/>
      <c r="F25" s="51"/>
      <c r="G25" s="55"/>
    </row>
    <row r="26" spans="1:7" x14ac:dyDescent="0.25">
      <c r="A26" s="50"/>
      <c r="B26" s="51"/>
      <c r="C26" s="52"/>
      <c r="D26" s="53"/>
      <c r="E26" s="52"/>
      <c r="F26" s="54"/>
      <c r="G26" s="55"/>
    </row>
    <row r="27" spans="1:7" x14ac:dyDescent="0.25">
      <c r="A27" s="105">
        <v>2.1</v>
      </c>
      <c r="B27" s="51" t="s">
        <v>37</v>
      </c>
      <c r="C27" s="56">
        <v>21.53</v>
      </c>
      <c r="D27" s="56" t="s">
        <v>38</v>
      </c>
      <c r="E27" s="57"/>
      <c r="F27" s="58"/>
      <c r="G27" s="59"/>
    </row>
    <row r="28" spans="1:7" x14ac:dyDescent="0.25">
      <c r="A28" s="105">
        <v>2.2000000000000002</v>
      </c>
      <c r="B28" s="51" t="s">
        <v>39</v>
      </c>
      <c r="C28" s="56">
        <v>27.98</v>
      </c>
      <c r="D28" s="61" t="s">
        <v>40</v>
      </c>
      <c r="E28" s="57"/>
      <c r="F28" s="58"/>
      <c r="G28" s="59"/>
    </row>
    <row r="29" spans="1:7" x14ac:dyDescent="0.25">
      <c r="A29" s="105">
        <v>2.2999999999999998</v>
      </c>
      <c r="B29" s="51" t="s">
        <v>41</v>
      </c>
      <c r="C29" s="56">
        <v>1.1499999999999999</v>
      </c>
      <c r="D29" s="61" t="s">
        <v>11</v>
      </c>
      <c r="E29" s="57"/>
      <c r="F29" s="58"/>
      <c r="G29" s="59"/>
    </row>
    <row r="30" spans="1:7" x14ac:dyDescent="0.25">
      <c r="A30" s="105">
        <v>2.4</v>
      </c>
      <c r="B30" s="51" t="s">
        <v>42</v>
      </c>
      <c r="C30" s="56">
        <v>0.9</v>
      </c>
      <c r="D30" s="61" t="s">
        <v>11</v>
      </c>
      <c r="E30" s="57"/>
      <c r="F30" s="58"/>
      <c r="G30" s="59"/>
    </row>
    <row r="31" spans="1:7" x14ac:dyDescent="0.25">
      <c r="A31" s="105">
        <v>2.5</v>
      </c>
      <c r="B31" s="51" t="s">
        <v>43</v>
      </c>
      <c r="C31" s="56">
        <v>22</v>
      </c>
      <c r="D31" s="61" t="s">
        <v>13</v>
      </c>
      <c r="E31" s="57"/>
      <c r="F31" s="58"/>
      <c r="G31" s="59"/>
    </row>
    <row r="32" spans="1:7" x14ac:dyDescent="0.25">
      <c r="A32" s="105">
        <v>2.6</v>
      </c>
      <c r="B32" s="51" t="s">
        <v>44</v>
      </c>
      <c r="C32" s="56">
        <f>+C31</f>
        <v>22</v>
      </c>
      <c r="D32" s="61" t="s">
        <v>13</v>
      </c>
      <c r="E32" s="57"/>
      <c r="F32" s="58"/>
      <c r="G32" s="59"/>
    </row>
    <row r="33" spans="1:7" x14ac:dyDescent="0.25">
      <c r="A33" s="105">
        <v>2.7</v>
      </c>
      <c r="B33" s="51" t="s">
        <v>45</v>
      </c>
      <c r="C33" s="56">
        <v>11</v>
      </c>
      <c r="D33" s="61" t="s">
        <v>46</v>
      </c>
      <c r="E33" s="57"/>
      <c r="F33" s="58"/>
      <c r="G33" s="59"/>
    </row>
    <row r="34" spans="1:7" x14ac:dyDescent="0.25">
      <c r="A34" s="105">
        <v>2.8</v>
      </c>
      <c r="B34" s="51" t="s">
        <v>47</v>
      </c>
      <c r="C34" s="56">
        <v>1</v>
      </c>
      <c r="D34" s="61" t="s">
        <v>7</v>
      </c>
      <c r="E34" s="57"/>
      <c r="F34" s="58"/>
      <c r="G34" s="59"/>
    </row>
    <row r="35" spans="1:7" ht="30" x14ac:dyDescent="0.25">
      <c r="A35" s="105">
        <v>2.9</v>
      </c>
      <c r="B35" s="62" t="s">
        <v>48</v>
      </c>
      <c r="C35" s="56">
        <v>1</v>
      </c>
      <c r="D35" s="56" t="s">
        <v>49</v>
      </c>
      <c r="E35" s="63"/>
      <c r="F35" s="58"/>
      <c r="G35" s="64"/>
    </row>
    <row r="36" spans="1:7" x14ac:dyDescent="0.25">
      <c r="A36" s="50"/>
      <c r="B36" s="51"/>
      <c r="C36" s="56"/>
      <c r="D36" s="61"/>
      <c r="E36" s="56"/>
      <c r="F36" s="58"/>
      <c r="G36" s="64">
        <f>SUM(F27:F35)</f>
        <v>0</v>
      </c>
    </row>
    <row r="37" spans="1:7" x14ac:dyDescent="0.25">
      <c r="A37" s="60">
        <v>3</v>
      </c>
      <c r="B37" s="65" t="s">
        <v>50</v>
      </c>
      <c r="C37" s="56"/>
      <c r="D37" s="56"/>
      <c r="E37" s="58"/>
      <c r="F37" s="58"/>
      <c r="G37" s="59"/>
    </row>
    <row r="38" spans="1:7" x14ac:dyDescent="0.25">
      <c r="A38" s="104">
        <v>3.1</v>
      </c>
      <c r="B38" s="66" t="s">
        <v>51</v>
      </c>
      <c r="C38" s="67">
        <v>10</v>
      </c>
      <c r="D38" s="68" t="s">
        <v>13</v>
      </c>
      <c r="E38" s="67"/>
      <c r="F38" s="69"/>
      <c r="G38" s="70"/>
    </row>
    <row r="39" spans="1:7" x14ac:dyDescent="0.25">
      <c r="A39" s="105">
        <v>3.2</v>
      </c>
      <c r="B39" s="28" t="s">
        <v>52</v>
      </c>
      <c r="C39" s="52">
        <v>0.36</v>
      </c>
      <c r="D39" s="53" t="s">
        <v>11</v>
      </c>
      <c r="E39" s="52"/>
      <c r="F39" s="69"/>
      <c r="G39" s="55"/>
    </row>
    <row r="40" spans="1:7" x14ac:dyDescent="0.25">
      <c r="A40" s="105">
        <v>3.3</v>
      </c>
      <c r="B40" s="28" t="s">
        <v>53</v>
      </c>
      <c r="C40" s="52">
        <v>0.21</v>
      </c>
      <c r="D40" s="53" t="s">
        <v>11</v>
      </c>
      <c r="E40" s="52"/>
      <c r="F40" s="69"/>
      <c r="G40" s="71"/>
    </row>
    <row r="41" spans="1:7" x14ac:dyDescent="0.25">
      <c r="A41" s="105">
        <v>3.4</v>
      </c>
      <c r="B41" s="28" t="s">
        <v>54</v>
      </c>
      <c r="C41" s="52">
        <v>20.399999999999999</v>
      </c>
      <c r="D41" s="53" t="s">
        <v>13</v>
      </c>
      <c r="E41" s="52"/>
      <c r="F41" s="69"/>
      <c r="G41" s="55"/>
    </row>
    <row r="42" spans="1:7" x14ac:dyDescent="0.25">
      <c r="A42" s="105">
        <v>3.5</v>
      </c>
      <c r="B42" s="28" t="s">
        <v>55</v>
      </c>
      <c r="C42" s="52">
        <v>3</v>
      </c>
      <c r="D42" s="53" t="s">
        <v>13</v>
      </c>
      <c r="E42" s="52"/>
      <c r="F42" s="69"/>
      <c r="G42" s="55"/>
    </row>
    <row r="43" spans="1:7" x14ac:dyDescent="0.25">
      <c r="A43" s="105">
        <v>3.6</v>
      </c>
      <c r="B43" s="28" t="s">
        <v>56</v>
      </c>
      <c r="C43" s="52">
        <v>3</v>
      </c>
      <c r="D43" s="53" t="s">
        <v>13</v>
      </c>
      <c r="E43" s="52"/>
      <c r="F43" s="69"/>
      <c r="G43" s="55"/>
    </row>
    <row r="44" spans="1:7" x14ac:dyDescent="0.25">
      <c r="A44" s="105">
        <v>3.7</v>
      </c>
      <c r="B44" s="28" t="s">
        <v>57</v>
      </c>
      <c r="C44" s="51">
        <v>16.5</v>
      </c>
      <c r="D44" s="53" t="s">
        <v>46</v>
      </c>
      <c r="E44" s="52"/>
      <c r="F44" s="69"/>
      <c r="G44" s="71"/>
    </row>
    <row r="45" spans="1:7" x14ac:dyDescent="0.25">
      <c r="A45" s="106">
        <v>3.8</v>
      </c>
      <c r="B45" s="38" t="s">
        <v>58</v>
      </c>
      <c r="C45" s="72">
        <v>3</v>
      </c>
      <c r="D45" s="73" t="s">
        <v>13</v>
      </c>
      <c r="E45" s="72"/>
      <c r="F45" s="69"/>
      <c r="G45" s="74"/>
    </row>
    <row r="46" spans="1:7" x14ac:dyDescent="0.25">
      <c r="A46" s="106">
        <v>3.9</v>
      </c>
      <c r="B46" s="38" t="s">
        <v>59</v>
      </c>
      <c r="C46" s="72">
        <v>1</v>
      </c>
      <c r="D46" s="73" t="s">
        <v>60</v>
      </c>
      <c r="E46" s="72"/>
      <c r="F46" s="69"/>
      <c r="G46" s="74"/>
    </row>
    <row r="47" spans="1:7" x14ac:dyDescent="0.25">
      <c r="A47" s="107">
        <v>3.1</v>
      </c>
      <c r="B47" s="38" t="s">
        <v>61</v>
      </c>
      <c r="C47" s="72">
        <v>1</v>
      </c>
      <c r="D47" s="73" t="s">
        <v>60</v>
      </c>
      <c r="E47" s="72"/>
      <c r="F47" s="69"/>
      <c r="G47" s="74"/>
    </row>
    <row r="48" spans="1:7" x14ac:dyDescent="0.25">
      <c r="A48" s="106">
        <v>3.11</v>
      </c>
      <c r="B48" s="38" t="s">
        <v>62</v>
      </c>
      <c r="C48" s="52">
        <v>1</v>
      </c>
      <c r="D48" s="73" t="s">
        <v>60</v>
      </c>
      <c r="E48" s="52"/>
      <c r="F48" s="69"/>
      <c r="G48" s="74"/>
    </row>
    <row r="49" spans="1:7" x14ac:dyDescent="0.25">
      <c r="A49" s="106">
        <v>3.12</v>
      </c>
      <c r="B49" s="38" t="s">
        <v>63</v>
      </c>
      <c r="C49" s="72">
        <v>1</v>
      </c>
      <c r="D49" s="73" t="s">
        <v>60</v>
      </c>
      <c r="E49" s="72"/>
      <c r="F49" s="69"/>
      <c r="G49" s="74"/>
    </row>
    <row r="50" spans="1:7" x14ac:dyDescent="0.25">
      <c r="A50" s="106">
        <v>3.13</v>
      </c>
      <c r="B50" s="38" t="s">
        <v>64</v>
      </c>
      <c r="C50" s="72">
        <v>1</v>
      </c>
      <c r="D50" s="73" t="s">
        <v>60</v>
      </c>
      <c r="E50" s="72"/>
      <c r="F50" s="69"/>
      <c r="G50" s="74"/>
    </row>
    <row r="51" spans="1:7" x14ac:dyDescent="0.25">
      <c r="A51" s="106">
        <v>3.14</v>
      </c>
      <c r="B51" s="38" t="s">
        <v>65</v>
      </c>
      <c r="C51" s="72">
        <v>1</v>
      </c>
      <c r="D51" s="73" t="s">
        <v>60</v>
      </c>
      <c r="E51" s="72"/>
      <c r="F51" s="69"/>
      <c r="G51" s="74"/>
    </row>
    <row r="52" spans="1:7" x14ac:dyDescent="0.25">
      <c r="A52" s="106">
        <v>3.15</v>
      </c>
      <c r="B52" s="38" t="s">
        <v>66</v>
      </c>
      <c r="C52" s="72">
        <v>1</v>
      </c>
      <c r="D52" s="73" t="s">
        <v>60</v>
      </c>
      <c r="E52" s="72"/>
      <c r="F52" s="69"/>
      <c r="G52" s="74"/>
    </row>
    <row r="53" spans="1:7" ht="30" x14ac:dyDescent="0.25">
      <c r="A53" s="104">
        <v>3.16</v>
      </c>
      <c r="B53" s="76" t="s">
        <v>67</v>
      </c>
      <c r="C53" s="72">
        <v>1</v>
      </c>
      <c r="D53" s="77" t="s">
        <v>49</v>
      </c>
      <c r="E53" s="72"/>
      <c r="F53" s="69"/>
      <c r="G53" s="74"/>
    </row>
    <row r="54" spans="1:7" x14ac:dyDescent="0.25">
      <c r="A54" s="105">
        <v>3.17</v>
      </c>
      <c r="B54" s="76" t="s">
        <v>72</v>
      </c>
      <c r="C54" s="72">
        <v>1</v>
      </c>
      <c r="D54" s="77" t="s">
        <v>49</v>
      </c>
      <c r="E54" s="72"/>
      <c r="F54" s="103"/>
      <c r="G54" s="74"/>
    </row>
    <row r="55" spans="1:7" x14ac:dyDescent="0.25">
      <c r="A55" s="75"/>
      <c r="B55" s="38"/>
      <c r="C55" s="72"/>
      <c r="D55" s="77"/>
      <c r="E55" s="72"/>
      <c r="F55" s="78"/>
      <c r="G55" s="64">
        <f>SUM(F38:F54)</f>
        <v>0</v>
      </c>
    </row>
    <row r="56" spans="1:7" x14ac:dyDescent="0.25">
      <c r="A56" s="92">
        <v>4</v>
      </c>
      <c r="B56" s="14" t="s">
        <v>68</v>
      </c>
      <c r="C56" s="12"/>
      <c r="D56" s="13"/>
      <c r="E56" s="13"/>
      <c r="F56" s="13"/>
      <c r="G56" s="87"/>
    </row>
    <row r="57" spans="1:7" x14ac:dyDescent="0.25">
      <c r="A57" s="105">
        <v>4.0999999999999996</v>
      </c>
      <c r="B57" s="9" t="s">
        <v>69</v>
      </c>
      <c r="C57" s="15">
        <v>300</v>
      </c>
      <c r="D57" s="8" t="s">
        <v>13</v>
      </c>
      <c r="E57" s="7"/>
      <c r="F57" s="12"/>
      <c r="G57" s="87"/>
    </row>
    <row r="58" spans="1:7" ht="45" x14ac:dyDescent="0.25">
      <c r="A58" s="105">
        <v>4.2</v>
      </c>
      <c r="B58" s="79" t="s">
        <v>73</v>
      </c>
      <c r="C58" s="16">
        <v>1</v>
      </c>
      <c r="D58" s="17" t="s">
        <v>49</v>
      </c>
      <c r="E58" s="13"/>
      <c r="F58" s="13"/>
      <c r="G58" s="87"/>
    </row>
    <row r="59" spans="1:7" x14ac:dyDescent="0.25">
      <c r="A59" s="93"/>
      <c r="B59" s="9"/>
      <c r="C59" s="16"/>
      <c r="D59" s="17"/>
      <c r="E59" s="13"/>
      <c r="F59" s="13"/>
      <c r="G59" s="87"/>
    </row>
    <row r="60" spans="1:7" x14ac:dyDescent="0.25">
      <c r="A60" s="93"/>
      <c r="B60" s="79"/>
      <c r="C60" s="16"/>
      <c r="D60" s="17"/>
      <c r="E60" s="13"/>
      <c r="F60" s="13"/>
      <c r="G60" s="102">
        <f>SUM(F57:F59)</f>
        <v>0</v>
      </c>
    </row>
    <row r="61" spans="1:7" x14ac:dyDescent="0.25">
      <c r="A61" s="100">
        <v>5</v>
      </c>
      <c r="B61" s="101" t="s">
        <v>70</v>
      </c>
      <c r="C61" s="16"/>
      <c r="D61" s="17"/>
      <c r="E61" s="13"/>
      <c r="F61" s="13"/>
      <c r="G61" s="87"/>
    </row>
    <row r="62" spans="1:7" x14ac:dyDescent="0.25">
      <c r="A62" s="105">
        <v>5.0999999999999996</v>
      </c>
      <c r="B62" s="9" t="s">
        <v>71</v>
      </c>
      <c r="C62" s="16">
        <v>4</v>
      </c>
      <c r="D62" s="17" t="s">
        <v>60</v>
      </c>
      <c r="E62" s="13"/>
      <c r="F62" s="13"/>
      <c r="G62" s="87"/>
    </row>
    <row r="63" spans="1:7" x14ac:dyDescent="0.25">
      <c r="A63" s="84"/>
      <c r="B63" s="9"/>
      <c r="C63" s="9"/>
      <c r="D63" s="9"/>
      <c r="E63" s="13"/>
      <c r="F63" s="13"/>
      <c r="G63" s="85">
        <f>F62</f>
        <v>0</v>
      </c>
    </row>
    <row r="64" spans="1:7" ht="15.75" thickBot="1" x14ac:dyDescent="0.3">
      <c r="A64" s="88"/>
      <c r="B64" s="89"/>
      <c r="C64" s="89"/>
      <c r="D64" s="89"/>
      <c r="E64" s="90"/>
      <c r="F64" s="90"/>
      <c r="G64" s="91"/>
    </row>
    <row r="65" spans="1:7" x14ac:dyDescent="0.25">
      <c r="A65" s="18"/>
      <c r="B65" s="18"/>
      <c r="C65" s="18"/>
      <c r="D65" s="18"/>
      <c r="E65" s="18"/>
      <c r="F65" s="18"/>
      <c r="G65" s="19"/>
    </row>
    <row r="66" spans="1:7" ht="15.75" thickBot="1" x14ac:dyDescent="0.3">
      <c r="A66" s="20"/>
      <c r="B66" s="20"/>
      <c r="C66" s="20"/>
      <c r="D66" s="21"/>
      <c r="E66" s="20"/>
      <c r="F66" s="18"/>
      <c r="G66" s="18"/>
    </row>
    <row r="67" spans="1:7" ht="16.5" thickBot="1" x14ac:dyDescent="0.3">
      <c r="A67" s="20"/>
      <c r="B67" s="22" t="s">
        <v>14</v>
      </c>
      <c r="C67" s="23"/>
      <c r="D67" s="23"/>
      <c r="E67" s="24" t="s">
        <v>15</v>
      </c>
      <c r="F67" s="25"/>
      <c r="G67" s="26">
        <f>SUM(G19:G64)</f>
        <v>0</v>
      </c>
    </row>
    <row r="68" spans="1:7" x14ac:dyDescent="0.25">
      <c r="A68" s="20"/>
      <c r="B68" s="27" t="s">
        <v>16</v>
      </c>
      <c r="C68" s="20"/>
      <c r="D68" s="21"/>
      <c r="E68" s="20"/>
      <c r="F68" s="23"/>
      <c r="G68" s="23"/>
    </row>
    <row r="69" spans="1:7" x14ac:dyDescent="0.25">
      <c r="A69" s="20"/>
      <c r="B69" s="20"/>
      <c r="C69" s="28" t="s">
        <v>17</v>
      </c>
      <c r="D69" s="28"/>
      <c r="E69" s="28"/>
      <c r="F69" s="29">
        <v>3.5000000000000003E-2</v>
      </c>
      <c r="G69" s="30">
        <f>+G67*F69</f>
        <v>0</v>
      </c>
    </row>
    <row r="70" spans="1:7" x14ac:dyDescent="0.25">
      <c r="A70" s="20"/>
      <c r="B70" s="20"/>
      <c r="C70" s="28" t="s">
        <v>18</v>
      </c>
      <c r="D70" s="28"/>
      <c r="E70" s="28"/>
      <c r="F70" s="31">
        <v>0.01</v>
      </c>
      <c r="G70" s="30">
        <f>+G67*F70</f>
        <v>0</v>
      </c>
    </row>
    <row r="71" spans="1:7" x14ac:dyDescent="0.25">
      <c r="A71" s="20"/>
      <c r="B71" s="20"/>
      <c r="C71" s="28" t="s">
        <v>19</v>
      </c>
      <c r="D71" s="28"/>
      <c r="E71" s="28"/>
      <c r="F71" s="32">
        <v>1E-3</v>
      </c>
      <c r="G71" s="30">
        <f>+G67*F71</f>
        <v>0</v>
      </c>
    </row>
    <row r="72" spans="1:7" x14ac:dyDescent="0.25">
      <c r="A72" s="20"/>
      <c r="B72" s="20"/>
      <c r="C72" s="33" t="s">
        <v>20</v>
      </c>
      <c r="D72" s="33"/>
      <c r="E72" s="33"/>
      <c r="F72" s="34">
        <v>0.02</v>
      </c>
      <c r="G72" s="35">
        <f>+G67*F72</f>
        <v>0</v>
      </c>
    </row>
    <row r="73" spans="1:7" x14ac:dyDescent="0.25">
      <c r="A73" s="20"/>
      <c r="B73" s="20"/>
      <c r="C73" s="33" t="s">
        <v>21</v>
      </c>
      <c r="D73" s="33"/>
      <c r="E73" s="33"/>
      <c r="F73" s="36">
        <v>0.03</v>
      </c>
      <c r="G73" s="35">
        <f>+G67*F73</f>
        <v>0</v>
      </c>
    </row>
    <row r="74" spans="1:7" x14ac:dyDescent="0.25">
      <c r="A74" s="20"/>
      <c r="B74" s="20"/>
      <c r="C74" s="33" t="s">
        <v>22</v>
      </c>
      <c r="D74" s="33"/>
      <c r="E74" s="33"/>
      <c r="F74" s="36">
        <v>0.1</v>
      </c>
      <c r="G74" s="35">
        <f>+G67*F74</f>
        <v>0</v>
      </c>
    </row>
    <row r="75" spans="1:7" ht="15.75" thickBot="1" x14ac:dyDescent="0.3">
      <c r="A75" s="20"/>
      <c r="B75" s="37"/>
      <c r="C75" s="28" t="s">
        <v>23</v>
      </c>
      <c r="D75" s="28"/>
      <c r="E75" s="38"/>
      <c r="F75" s="39">
        <v>0</v>
      </c>
      <c r="G75" s="40">
        <v>0</v>
      </c>
    </row>
    <row r="76" spans="1:7" ht="15.75" thickBot="1" x14ac:dyDescent="0.3">
      <c r="A76" s="20"/>
      <c r="B76" s="37"/>
      <c r="C76" s="41"/>
      <c r="D76" s="41"/>
      <c r="E76" s="42" t="s">
        <v>24</v>
      </c>
      <c r="F76" s="43">
        <v>0.18</v>
      </c>
      <c r="G76" s="44">
        <f>G74*F76</f>
        <v>0</v>
      </c>
    </row>
    <row r="77" spans="1:7" ht="15.75" thickBot="1" x14ac:dyDescent="0.3">
      <c r="A77" s="20"/>
      <c r="B77" s="37"/>
      <c r="C77" s="23"/>
      <c r="D77" s="23"/>
      <c r="E77" s="41"/>
      <c r="F77" s="23"/>
      <c r="G77" s="23"/>
    </row>
    <row r="78" spans="1:7" ht="15.75" thickBot="1" x14ac:dyDescent="0.3">
      <c r="A78" s="20"/>
      <c r="B78" s="20"/>
      <c r="C78" s="45" t="s">
        <v>25</v>
      </c>
      <c r="D78" s="46"/>
      <c r="E78" s="47"/>
      <c r="F78" s="48"/>
      <c r="G78" s="49">
        <f>G67+G69+G70+G71+G72+G73+G74+G76</f>
        <v>0</v>
      </c>
    </row>
    <row r="80" spans="1:7" x14ac:dyDescent="0.25">
      <c r="B80" s="111" t="s">
        <v>26</v>
      </c>
      <c r="C80" s="111"/>
      <c r="D80" s="111"/>
      <c r="E80" s="111"/>
      <c r="F80" s="111"/>
    </row>
    <row r="81" spans="2:6" x14ac:dyDescent="0.25">
      <c r="B81" s="111" t="s">
        <v>27</v>
      </c>
      <c r="C81" s="111"/>
      <c r="D81" s="111"/>
      <c r="E81" s="111"/>
      <c r="F81" s="111"/>
    </row>
    <row r="86" spans="2:6" x14ac:dyDescent="0.25">
      <c r="B86" s="111"/>
      <c r="C86" s="111"/>
      <c r="D86" s="111"/>
      <c r="E86" s="111"/>
      <c r="F86" s="111"/>
    </row>
    <row r="87" spans="2:6" x14ac:dyDescent="0.25">
      <c r="B87" s="111"/>
      <c r="C87" s="111"/>
      <c r="D87" s="111"/>
      <c r="E87" s="111"/>
      <c r="F87" s="111"/>
    </row>
  </sheetData>
  <mergeCells count="5">
    <mergeCell ref="A11:G11"/>
    <mergeCell ref="B80:F80"/>
    <mergeCell ref="B81:F81"/>
    <mergeCell ref="B86:F86"/>
    <mergeCell ref="B87:F87"/>
  </mergeCells>
  <pageMargins left="0.7" right="0.7" top="0.75" bottom="0.75" header="0.3" footer="0.3"/>
  <pageSetup scale="52" fitToHeight="0" orientation="portrait" r:id="rId1"/>
  <rowBreaks count="1" manualBreakCount="1"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cp:lastPrinted>2024-03-13T18:11:43Z</cp:lastPrinted>
  <dcterms:created xsi:type="dcterms:W3CDTF">2024-01-11T17:06:30Z</dcterms:created>
  <dcterms:modified xsi:type="dcterms:W3CDTF">2024-04-09T12:54:30Z</dcterms:modified>
</cp:coreProperties>
</file>