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3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1" i="1" l="1"/>
  <c r="G157" i="1"/>
  <c r="C151" i="1"/>
  <c r="C150" i="1"/>
  <c r="C149" i="1"/>
  <c r="C146" i="1"/>
  <c r="C144" i="1"/>
  <c r="C145" i="1" s="1"/>
  <c r="G95" i="1"/>
  <c r="C89" i="1"/>
  <c r="C88" i="1"/>
  <c r="C87" i="1"/>
  <c r="C84" i="1"/>
  <c r="C82" i="1"/>
  <c r="C83" i="1" s="1"/>
  <c r="C79" i="1"/>
  <c r="G147" i="1" l="1"/>
  <c r="G153" i="1"/>
  <c r="G91" i="1"/>
  <c r="G85" i="1"/>
  <c r="G97" i="1" s="1"/>
  <c r="G159" i="1" l="1"/>
  <c r="G165" i="1" s="1"/>
  <c r="G162" i="1"/>
  <c r="G103" i="1"/>
  <c r="G99" i="1"/>
  <c r="G101" i="1"/>
  <c r="G104" i="1"/>
  <c r="G106" i="1" s="1"/>
  <c r="G100" i="1"/>
  <c r="G102" i="1"/>
  <c r="G164" i="1" l="1"/>
  <c r="G166" i="1"/>
  <c r="G168" i="1" s="1"/>
  <c r="G161" i="1"/>
  <c r="G163" i="1"/>
  <c r="G105" i="1"/>
  <c r="G108" i="1" s="1"/>
  <c r="G167" i="1" l="1"/>
  <c r="G170" i="1" s="1"/>
  <c r="G36" i="1"/>
  <c r="G31" i="1" l="1"/>
  <c r="G26" i="1"/>
  <c r="G38" i="1" l="1"/>
  <c r="G44" i="1" s="1"/>
  <c r="G40" i="1"/>
  <c r="G43" i="1"/>
  <c r="G45" i="1"/>
  <c r="G47" i="1" s="1"/>
  <c r="G41" i="1"/>
  <c r="G42" i="1" l="1"/>
  <c r="G46" i="1"/>
  <c r="G49" i="1" s="1"/>
  <c r="I49" i="1" s="1"/>
</calcChain>
</file>

<file path=xl/sharedStrings.xml><?xml version="1.0" encoding="utf-8"?>
<sst xmlns="http://schemas.openxmlformats.org/spreadsheetml/2006/main" count="155" uniqueCount="59">
  <si>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</si>
  <si>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</si>
  <si>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</si>
  <si>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</si>
  <si>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</si>
  <si>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</si>
  <si>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</si>
  <si>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</si>
  <si>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</si>
  <si>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</si>
  <si>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</si>
  <si>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</si>
  <si>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</si>
  <si>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</si>
  <si>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HORMIGON ARMADO</t>
  </si>
  <si>
    <t>ML</t>
  </si>
  <si>
    <t>ACERAS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</si>
  <si>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</si>
  <si>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</si>
  <si>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</si>
  <si>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</si>
  <si>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</si>
  <si>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</si>
  <si>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</si>
  <si>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</si>
  <si>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</si>
  <si>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</si>
  <si>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</si>
  <si>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</si>
  <si>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</si>
  <si>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</si>
  <si>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</si>
  <si>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</si>
  <si>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</si>
  <si>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RIO ARRIBA</t>
  </si>
  <si>
    <t>ENERO 2024</t>
  </si>
  <si>
    <t>LIMPIEZA INICIAL</t>
  </si>
  <si>
    <t>BOTE PRODUCTO DE LA LIMPIEZA</t>
  </si>
  <si>
    <t>BOTES</t>
  </si>
  <si>
    <t xml:space="preserve">CONTENES </t>
  </si>
  <si>
    <t>CONSTRUCCION DE ACERAS Y CONTENES</t>
  </si>
  <si>
    <t>PARTICIPATIVO</t>
  </si>
  <si>
    <t>DIMENSIONES:</t>
  </si>
  <si>
    <t>L</t>
  </si>
  <si>
    <t>A</t>
  </si>
  <si>
    <t>E</t>
  </si>
  <si>
    <t>CORTE DE ASFALTO</t>
  </si>
  <si>
    <t>DEMOLICION DE BADEN EN MAL ESTADO</t>
  </si>
  <si>
    <t xml:space="preserve">DEMOLICION DE CONTENES </t>
  </si>
  <si>
    <t xml:space="preserve">EXCAVACION DE BADEN </t>
  </si>
  <si>
    <t>BOTE MATERIAL EXC. Y DEMOLIDO 30% ABT.</t>
  </si>
  <si>
    <t>ACONDICIONAMIENTO Y Nivelación</t>
  </si>
  <si>
    <t>FROTADO+PULIDO+ESCOBILLON</t>
  </si>
  <si>
    <t>HORMIGON CICLOPEO</t>
  </si>
  <si>
    <t xml:space="preserve">LIMPIEZA FINAL </t>
  </si>
  <si>
    <t>SEÑALES DE PRECAUCION</t>
  </si>
  <si>
    <t>CONSTRUCCION DE BADEN</t>
  </si>
  <si>
    <t>COMUNIDAD RIO ARRIBA</t>
  </si>
  <si>
    <t>HORMIGON EN BADEN 300 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</si>
</sst>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6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16" fillId="0" borderId="0" xfId="0" applyFont="1" applyBorder="1"/>
    <xf numFmtId="14" fontId="7" fillId="0" borderId="0" xfId="0" applyNumberFormat="1" applyFont="1" applyBorder="1" applyAlignment="1">
      <alignment horizontal="left"/>
    </xf>
    <xf numFmtId="0" fontId="17" fillId="0" borderId="0" xfId="0" applyFont="1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5" xfId="0" applyFont="1" applyBorder="1" applyAlignment="1"/>
    <xf numFmtId="44" fontId="0" fillId="0" borderId="0" xfId="0" applyNumberForma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714375</xdr:colOff>
      <xdr:row>58</xdr:row>
      <xdr:rowOff>28575</xdr:rowOff>
    </xdr:from>
    <xdr:ext cx="6913794" cy="1390650"/>
    <xdr:pic>
      <xdr:nvPicPr>
        <xdr:cNvPr id="4" name="Imagen 3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719994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714375</xdr:colOff>
      <xdr:row>120</xdr:row>
      <xdr:rowOff>28575</xdr:rowOff>
    </xdr:from>
    <xdr:ext cx="6913794" cy="1390650"/>
    <xdr:pic>
      <xdr:nvPicPr>
        <xdr:cNvPr id="5" name="Imagen 4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113919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177"/>
  <sheetViews>
    <sheetView tabSelected="1" view="pageBreakPreview" topLeftCell="A10" zoomScale="95" zoomScaleNormal="100" zoomScaleSheetLayoutView="95" workbookViewId="0">
      <selection activeCell="E23" sqref="E23:F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  <col min="9" max="9" width="12.5703125" bestFit="1" customWidth="1"/>
  </cols>
  <sheetData>
    <row r="11" spans="1:7" ht="15.75" thickBot="1" x14ac:dyDescent="0.3"/>
    <row r="12" spans="1:7" ht="28.5" thickBot="1" x14ac:dyDescent="0.3">
      <c r="A12" s="60" t="s">
        <v>0</v>
      </c>
      <c r="B12" s="61"/>
      <c r="C12" s="61"/>
      <c r="D12" s="61"/>
      <c r="E12" s="61"/>
      <c r="F12" s="61"/>
      <c r="G12" s="62"/>
    </row>
    <row r="13" spans="1:7" ht="18.75" x14ac:dyDescent="0.3">
      <c r="A13" s="63"/>
      <c r="B13" s="63"/>
      <c r="C13" s="63"/>
      <c r="D13" s="63"/>
      <c r="E13" s="63"/>
      <c r="F13" s="63"/>
      <c r="G13" s="63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40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34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35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36</v>
      </c>
      <c r="C23" s="16">
        <v>1</v>
      </c>
      <c r="D23" s="17" t="s">
        <v>19</v>
      </c>
      <c r="E23" s="16"/>
      <c r="F23" s="18"/>
      <c r="G23" s="19"/>
    </row>
    <row r="24" spans="1:7" x14ac:dyDescent="0.25">
      <c r="A24" s="19">
        <v>1.2</v>
      </c>
      <c r="B24" s="20" t="s">
        <v>37</v>
      </c>
      <c r="C24" s="16">
        <v>2</v>
      </c>
      <c r="D24" s="17" t="s">
        <v>38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14</v>
      </c>
      <c r="C27" s="16"/>
      <c r="D27" s="17"/>
      <c r="E27" s="16"/>
      <c r="F27" s="18"/>
      <c r="G27" s="19"/>
    </row>
    <row r="28" spans="1:7" x14ac:dyDescent="0.25">
      <c r="A28" s="19">
        <v>2.1</v>
      </c>
      <c r="B28" s="19" t="s">
        <v>39</v>
      </c>
      <c r="C28" s="16">
        <v>35</v>
      </c>
      <c r="D28" s="17" t="s">
        <v>15</v>
      </c>
      <c r="E28" s="16"/>
      <c r="F28" s="18"/>
      <c r="G28" s="19"/>
    </row>
    <row r="29" spans="1:7" x14ac:dyDescent="0.25">
      <c r="A29" s="19">
        <v>2.2000000000000002</v>
      </c>
      <c r="B29" s="19" t="s">
        <v>16</v>
      </c>
      <c r="C29" s="16">
        <v>158</v>
      </c>
      <c r="D29" s="17" t="s">
        <v>12</v>
      </c>
      <c r="E29" s="16"/>
      <c r="F29" s="18"/>
      <c r="G29" s="19"/>
    </row>
    <row r="30" spans="1:7" x14ac:dyDescent="0.25">
      <c r="A30" s="19"/>
      <c r="B30" s="19"/>
      <c r="C30" s="16"/>
      <c r="D30" s="17"/>
      <c r="E30" s="22"/>
      <c r="F30" s="18"/>
      <c r="G30" s="19"/>
    </row>
    <row r="31" spans="1:7" x14ac:dyDescent="0.25">
      <c r="A31" s="19"/>
      <c r="B31" s="19"/>
      <c r="C31" s="16"/>
      <c r="D31" s="17"/>
      <c r="E31" s="16"/>
      <c r="F31" s="18"/>
      <c r="G31" s="21">
        <f>F28+F29+F30</f>
        <v>0</v>
      </c>
    </row>
    <row r="32" spans="1:7" x14ac:dyDescent="0.25">
      <c r="A32" s="15">
        <v>3</v>
      </c>
      <c r="B32" s="15" t="s">
        <v>17</v>
      </c>
      <c r="C32" s="16"/>
      <c r="D32" s="17"/>
      <c r="E32" s="16"/>
      <c r="F32" s="18"/>
      <c r="G32" s="19"/>
    </row>
    <row r="33" spans="1:7" x14ac:dyDescent="0.25">
      <c r="A33" s="19">
        <v>3.1</v>
      </c>
      <c r="B33" s="19" t="s">
        <v>18</v>
      </c>
      <c r="C33" s="16">
        <v>1</v>
      </c>
      <c r="D33" s="17" t="s">
        <v>19</v>
      </c>
      <c r="E33" s="16"/>
      <c r="F33" s="18"/>
      <c r="G33" s="19"/>
    </row>
    <row r="34" spans="1:7" x14ac:dyDescent="0.25">
      <c r="A34" s="19"/>
      <c r="B34" s="19"/>
      <c r="C34" s="16"/>
      <c r="D34" s="17"/>
      <c r="E34" s="16"/>
      <c r="F34" s="18"/>
      <c r="G34" s="21"/>
    </row>
    <row r="35" spans="1:7" x14ac:dyDescent="0.25">
      <c r="A35" s="19"/>
      <c r="B35" s="19"/>
      <c r="C35" s="16"/>
      <c r="D35" s="17"/>
      <c r="E35" s="16"/>
      <c r="F35" s="18"/>
      <c r="G35" s="23"/>
    </row>
    <row r="36" spans="1:7" x14ac:dyDescent="0.25">
      <c r="A36" s="19"/>
      <c r="B36" s="19"/>
      <c r="C36" s="16"/>
      <c r="D36" s="17"/>
      <c r="E36" s="16"/>
      <c r="F36" s="24"/>
      <c r="G36" s="23">
        <f>F33+F34+F35</f>
        <v>0</v>
      </c>
    </row>
    <row r="37" spans="1:7" ht="15.75" thickBot="1" x14ac:dyDescent="0.3">
      <c r="A37" s="19"/>
      <c r="B37" s="19"/>
      <c r="C37" s="25"/>
      <c r="D37" s="17"/>
      <c r="E37" s="25"/>
      <c r="F37" s="26"/>
      <c r="G37" s="27"/>
    </row>
    <row r="38" spans="1:7" ht="15.75" thickBot="1" x14ac:dyDescent="0.3">
      <c r="A38" s="28"/>
      <c r="B38" s="28"/>
      <c r="C38" s="28"/>
      <c r="D38" s="29"/>
      <c r="E38" s="28"/>
      <c r="F38" s="30" t="s">
        <v>20</v>
      </c>
      <c r="G38" s="31">
        <f>G26+G31+G36</f>
        <v>0</v>
      </c>
    </row>
    <row r="39" spans="1:7" x14ac:dyDescent="0.25">
      <c r="A39" s="1"/>
      <c r="B39" s="1"/>
      <c r="C39" s="1"/>
      <c r="D39" s="1"/>
      <c r="E39" s="1"/>
      <c r="F39" s="1"/>
      <c r="G39" s="32"/>
    </row>
    <row r="40" spans="1:7" x14ac:dyDescent="0.25">
      <c r="A40" s="1"/>
      <c r="B40" s="1"/>
      <c r="C40" s="15" t="s">
        <v>21</v>
      </c>
      <c r="D40" s="33"/>
      <c r="E40" s="34"/>
      <c r="F40" s="35">
        <v>3.5000000000000003E-2</v>
      </c>
      <c r="G40" s="36">
        <f>+G38*F40</f>
        <v>0</v>
      </c>
    </row>
    <row r="41" spans="1:7" ht="15.75" x14ac:dyDescent="0.25">
      <c r="A41" s="1"/>
      <c r="B41" s="37" t="s">
        <v>22</v>
      </c>
      <c r="C41" s="15" t="s">
        <v>23</v>
      </c>
      <c r="D41" s="33"/>
      <c r="E41" s="34"/>
      <c r="F41" s="35">
        <v>0.02</v>
      </c>
      <c r="G41" s="36">
        <f>+G38*F41</f>
        <v>0</v>
      </c>
    </row>
    <row r="42" spans="1:7" x14ac:dyDescent="0.25">
      <c r="A42" s="1"/>
      <c r="B42" s="38" t="s">
        <v>24</v>
      </c>
      <c r="C42" s="15" t="s">
        <v>25</v>
      </c>
      <c r="D42" s="15"/>
      <c r="E42" s="34"/>
      <c r="F42" s="35">
        <v>0.01</v>
      </c>
      <c r="G42" s="36">
        <f>+G38*F42</f>
        <v>0</v>
      </c>
    </row>
    <row r="43" spans="1:7" ht="15.75" x14ac:dyDescent="0.25">
      <c r="A43" s="1"/>
      <c r="B43" s="37"/>
      <c r="C43" s="15" t="s">
        <v>26</v>
      </c>
      <c r="D43" s="33"/>
      <c r="E43" s="34"/>
      <c r="F43" s="35">
        <v>1E-3</v>
      </c>
      <c r="G43" s="36">
        <f>+G38*F43</f>
        <v>0</v>
      </c>
    </row>
    <row r="44" spans="1:7" x14ac:dyDescent="0.25">
      <c r="A44" s="1"/>
      <c r="B44" s="39"/>
      <c r="C44" s="15" t="s">
        <v>27</v>
      </c>
      <c r="D44" s="33"/>
      <c r="E44" s="34"/>
      <c r="F44" s="35">
        <v>0.03</v>
      </c>
      <c r="G44" s="36">
        <f>+G38*F44</f>
        <v>0</v>
      </c>
    </row>
    <row r="45" spans="1:7" x14ac:dyDescent="0.25">
      <c r="A45" s="1"/>
      <c r="B45" s="1"/>
      <c r="C45" s="15" t="s">
        <v>28</v>
      </c>
      <c r="D45" s="33"/>
      <c r="E45" s="34"/>
      <c r="F45" s="35">
        <v>0.1</v>
      </c>
      <c r="G45" s="36">
        <f>+G38*F45</f>
        <v>0</v>
      </c>
    </row>
    <row r="46" spans="1:7" x14ac:dyDescent="0.25">
      <c r="A46" s="1"/>
      <c r="B46" s="1"/>
      <c r="C46" s="15" t="s">
        <v>29</v>
      </c>
      <c r="D46" s="40"/>
      <c r="E46" s="41"/>
      <c r="F46" s="42"/>
      <c r="G46" s="26">
        <f>SUM(G40:G45)</f>
        <v>0</v>
      </c>
    </row>
    <row r="47" spans="1:7" x14ac:dyDescent="0.25">
      <c r="A47" s="1"/>
      <c r="B47" s="1"/>
      <c r="C47" s="43"/>
      <c r="D47" s="44" t="s">
        <v>30</v>
      </c>
      <c r="E47" s="45">
        <v>0.18</v>
      </c>
      <c r="F47" s="35"/>
      <c r="G47" s="46">
        <f>G45*E47</f>
        <v>0</v>
      </c>
    </row>
    <row r="48" spans="1:7" ht="15.75" thickBot="1" x14ac:dyDescent="0.3">
      <c r="A48" s="1"/>
      <c r="B48" s="47"/>
      <c r="C48" s="1"/>
      <c r="D48" s="1"/>
      <c r="E48" s="1"/>
      <c r="F48" s="48"/>
      <c r="G48" s="1"/>
    </row>
    <row r="49" spans="1:9" ht="16.5" thickBot="1" x14ac:dyDescent="0.3">
      <c r="A49" s="1"/>
      <c r="B49" s="37"/>
      <c r="C49" s="1"/>
      <c r="D49" s="1"/>
      <c r="E49" s="30" t="s">
        <v>31</v>
      </c>
      <c r="F49" s="49"/>
      <c r="G49" s="50">
        <f>G38+G46+G47</f>
        <v>0</v>
      </c>
      <c r="I49" s="59">
        <f>G49+G108+G170</f>
        <v>0</v>
      </c>
    </row>
    <row r="50" spans="1:9" x14ac:dyDescent="0.25">
      <c r="A50" s="1"/>
      <c r="B50" s="39"/>
      <c r="E50" s="1"/>
      <c r="F50" s="1"/>
      <c r="G50" s="32"/>
    </row>
    <row r="51" spans="1:9" x14ac:dyDescent="0.25">
      <c r="B51" s="47"/>
      <c r="E51" s="47"/>
    </row>
    <row r="52" spans="1:9" x14ac:dyDescent="0.25">
      <c r="B52" s="64" t="s">
        <v>32</v>
      </c>
      <c r="C52" s="64"/>
      <c r="D52" s="64"/>
      <c r="E52" s="64"/>
      <c r="F52" s="64"/>
    </row>
    <row r="53" spans="1:9" x14ac:dyDescent="0.25">
      <c r="B53" s="64" t="s">
        <v>33</v>
      </c>
      <c r="C53" s="64"/>
      <c r="D53" s="64"/>
      <c r="E53" s="64"/>
      <c r="F53" s="64"/>
    </row>
    <row r="67" spans="1:7" ht="15.75" thickBot="1" x14ac:dyDescent="0.3"/>
    <row r="68" spans="1:7" ht="28.5" thickBot="1" x14ac:dyDescent="0.3">
      <c r="A68" s="60" t="s">
        <v>0</v>
      </c>
      <c r="B68" s="61"/>
      <c r="C68" s="61"/>
      <c r="D68" s="61"/>
      <c r="E68" s="61"/>
      <c r="F68" s="61"/>
      <c r="G68" s="62"/>
    </row>
    <row r="69" spans="1:7" ht="23.25" x14ac:dyDescent="0.35">
      <c r="A69" s="65" t="s">
        <v>41</v>
      </c>
      <c r="B69" s="65"/>
      <c r="C69" s="65"/>
      <c r="D69" s="65"/>
      <c r="E69" s="65"/>
      <c r="F69" s="65"/>
      <c r="G69" s="65"/>
    </row>
    <row r="70" spans="1:7" x14ac:dyDescent="0.25">
      <c r="A70" s="1"/>
      <c r="B70" s="1"/>
      <c r="C70" s="1"/>
      <c r="D70" s="1"/>
      <c r="E70" s="1"/>
      <c r="F70" s="2"/>
      <c r="G70" s="1"/>
    </row>
    <row r="71" spans="1:7" x14ac:dyDescent="0.25">
      <c r="A71" s="51" t="s">
        <v>1</v>
      </c>
      <c r="B71" s="52" t="s">
        <v>56</v>
      </c>
      <c r="C71" s="1"/>
      <c r="D71" s="1"/>
      <c r="E71" s="1"/>
      <c r="F71" s="1"/>
      <c r="G71" s="1"/>
    </row>
    <row r="72" spans="1:7" x14ac:dyDescent="0.25">
      <c r="A72" s="53" t="s">
        <v>2</v>
      </c>
      <c r="B72" s="10" t="s">
        <v>57</v>
      </c>
      <c r="C72" s="1"/>
      <c r="D72" s="1"/>
      <c r="E72" s="1"/>
      <c r="F72" s="1"/>
      <c r="G72" s="1"/>
    </row>
    <row r="73" spans="1:7" x14ac:dyDescent="0.25">
      <c r="A73" s="53" t="s">
        <v>3</v>
      </c>
      <c r="B73" s="54">
        <v>45292</v>
      </c>
      <c r="C73" s="1"/>
      <c r="D73" s="1"/>
      <c r="E73" s="1"/>
      <c r="F73" s="1"/>
      <c r="G73" s="1"/>
    </row>
    <row r="74" spans="1:7" x14ac:dyDescent="0.25">
      <c r="A74" s="55" t="s">
        <v>42</v>
      </c>
      <c r="B74" s="9" t="s">
        <v>43</v>
      </c>
      <c r="C74" s="9" t="s">
        <v>44</v>
      </c>
      <c r="D74" s="9" t="s">
        <v>45</v>
      </c>
      <c r="E74" s="9"/>
      <c r="F74" s="9"/>
      <c r="G74" s="9"/>
    </row>
    <row r="75" spans="1:7" ht="15.75" thickBot="1" x14ac:dyDescent="0.3">
      <c r="A75" s="10"/>
      <c r="B75" s="56">
        <v>7.5</v>
      </c>
      <c r="C75" s="56">
        <v>2</v>
      </c>
      <c r="D75" s="57">
        <v>0.5</v>
      </c>
    </row>
    <row r="76" spans="1:7" ht="15.75" thickBot="1" x14ac:dyDescent="0.3">
      <c r="A76" s="11" t="s">
        <v>4</v>
      </c>
      <c r="B76" s="12" t="s">
        <v>5</v>
      </c>
      <c r="C76" s="13" t="s">
        <v>6</v>
      </c>
      <c r="D76" s="12" t="s">
        <v>7</v>
      </c>
      <c r="E76" s="13" t="s">
        <v>8</v>
      </c>
      <c r="F76" s="12" t="s">
        <v>9</v>
      </c>
      <c r="G76" s="14" t="s">
        <v>10</v>
      </c>
    </row>
    <row r="78" spans="1:7" x14ac:dyDescent="0.25">
      <c r="A78" s="15">
        <v>1</v>
      </c>
      <c r="B78" s="15" t="s">
        <v>11</v>
      </c>
      <c r="C78" s="16"/>
      <c r="D78" s="17"/>
      <c r="E78" s="16"/>
      <c r="F78" s="18"/>
      <c r="G78" s="19"/>
    </row>
    <row r="79" spans="1:7" x14ac:dyDescent="0.25">
      <c r="A79" s="19">
        <v>1.1000000000000001</v>
      </c>
      <c r="B79" s="58" t="s">
        <v>46</v>
      </c>
      <c r="C79" s="16">
        <f>B75*2</f>
        <v>15</v>
      </c>
      <c r="D79" s="17" t="s">
        <v>15</v>
      </c>
      <c r="E79" s="16"/>
      <c r="F79" s="18"/>
      <c r="G79" s="19"/>
    </row>
    <row r="80" spans="1:7" x14ac:dyDescent="0.25">
      <c r="A80" s="19">
        <v>1.2</v>
      </c>
      <c r="B80" s="19" t="s">
        <v>47</v>
      </c>
      <c r="C80" s="16">
        <v>1</v>
      </c>
      <c r="D80" s="17" t="s">
        <v>19</v>
      </c>
      <c r="E80" s="16"/>
      <c r="F80" s="18"/>
      <c r="G80" s="19"/>
    </row>
    <row r="81" spans="1:7" x14ac:dyDescent="0.25">
      <c r="A81" s="19">
        <v>1.3</v>
      </c>
      <c r="B81" s="20" t="s">
        <v>48</v>
      </c>
      <c r="C81" s="16">
        <v>0</v>
      </c>
      <c r="D81" s="17" t="s">
        <v>15</v>
      </c>
      <c r="E81" s="16"/>
      <c r="F81" s="18"/>
      <c r="G81" s="19"/>
    </row>
    <row r="82" spans="1:7" x14ac:dyDescent="0.25">
      <c r="A82" s="19">
        <v>1.4</v>
      </c>
      <c r="B82" s="19" t="s">
        <v>49</v>
      </c>
      <c r="C82" s="16">
        <f>B75*C75*D75</f>
        <v>7.5</v>
      </c>
      <c r="D82" s="17" t="s">
        <v>13</v>
      </c>
      <c r="E82" s="16"/>
      <c r="F82" s="18"/>
      <c r="G82" s="19"/>
    </row>
    <row r="83" spans="1:7" x14ac:dyDescent="0.25">
      <c r="A83" s="19">
        <v>1.5</v>
      </c>
      <c r="B83" s="19" t="s">
        <v>50</v>
      </c>
      <c r="C83" s="16">
        <f>C82*1.3</f>
        <v>9.75</v>
      </c>
      <c r="D83" s="17" t="s">
        <v>13</v>
      </c>
      <c r="E83" s="16"/>
      <c r="F83" s="18"/>
      <c r="G83" s="19"/>
    </row>
    <row r="84" spans="1:7" x14ac:dyDescent="0.25">
      <c r="A84" s="19">
        <v>1.6</v>
      </c>
      <c r="B84" s="19" t="s">
        <v>51</v>
      </c>
      <c r="C84" s="16">
        <f>B75*C75</f>
        <v>15</v>
      </c>
      <c r="D84" s="17" t="s">
        <v>12</v>
      </c>
      <c r="E84" s="16"/>
      <c r="F84" s="18"/>
      <c r="G84" s="19"/>
    </row>
    <row r="85" spans="1:7" x14ac:dyDescent="0.25">
      <c r="A85" s="19"/>
      <c r="B85" s="19"/>
      <c r="C85" s="16"/>
      <c r="D85" s="17"/>
      <c r="E85" s="16"/>
      <c r="F85" s="18"/>
      <c r="G85" s="21">
        <f>F79+F80+F81+F82+F83+F84</f>
        <v>0</v>
      </c>
    </row>
    <row r="86" spans="1:7" x14ac:dyDescent="0.25">
      <c r="A86" s="15">
        <v>2</v>
      </c>
      <c r="B86" s="15" t="s">
        <v>14</v>
      </c>
      <c r="C86" s="16"/>
      <c r="D86" s="17"/>
      <c r="E86" s="16"/>
      <c r="F86" s="18"/>
      <c r="G86" s="19"/>
    </row>
    <row r="87" spans="1:7" x14ac:dyDescent="0.25">
      <c r="A87" s="19">
        <v>2.1</v>
      </c>
      <c r="B87" s="20" t="s">
        <v>58</v>
      </c>
      <c r="C87" s="16">
        <f>B75*C75*0.3</f>
        <v>4.5</v>
      </c>
      <c r="D87" s="17" t="s">
        <v>13</v>
      </c>
      <c r="E87" s="16"/>
      <c r="F87" s="18"/>
      <c r="G87" s="19"/>
    </row>
    <row r="88" spans="1:7" x14ac:dyDescent="0.25">
      <c r="A88" s="19">
        <v>2.2000000000000002</v>
      </c>
      <c r="B88" s="20" t="s">
        <v>52</v>
      </c>
      <c r="C88" s="16">
        <f>B75*C75</f>
        <v>15</v>
      </c>
      <c r="D88" s="17" t="s">
        <v>12</v>
      </c>
      <c r="E88" s="16"/>
      <c r="F88" s="18"/>
      <c r="G88" s="19"/>
    </row>
    <row r="89" spans="1:7" x14ac:dyDescent="0.25">
      <c r="A89" s="19">
        <v>2.2999999999999998</v>
      </c>
      <c r="B89" s="19" t="s">
        <v>53</v>
      </c>
      <c r="C89" s="16">
        <f>B75*C75*0.2</f>
        <v>3</v>
      </c>
      <c r="D89" s="17" t="s">
        <v>13</v>
      </c>
      <c r="E89" s="16"/>
      <c r="F89" s="18"/>
      <c r="G89" s="19"/>
    </row>
    <row r="90" spans="1:7" x14ac:dyDescent="0.25">
      <c r="A90" s="19"/>
      <c r="B90" s="19"/>
      <c r="C90" s="16"/>
      <c r="D90" s="17"/>
      <c r="E90" s="16"/>
      <c r="F90" s="18"/>
      <c r="G90" s="19"/>
    </row>
    <row r="91" spans="1:7" x14ac:dyDescent="0.25">
      <c r="A91" s="19"/>
      <c r="B91" s="19"/>
      <c r="C91" s="16"/>
      <c r="D91" s="17"/>
      <c r="E91" s="16"/>
      <c r="F91" s="18"/>
      <c r="G91" s="21">
        <f>F87+F88+F89</f>
        <v>0</v>
      </c>
    </row>
    <row r="92" spans="1:7" x14ac:dyDescent="0.25">
      <c r="A92" s="15">
        <v>3</v>
      </c>
      <c r="B92" s="15" t="s">
        <v>17</v>
      </c>
      <c r="C92" s="16"/>
      <c r="D92" s="17"/>
      <c r="E92" s="16"/>
      <c r="F92" s="18"/>
      <c r="G92" s="19"/>
    </row>
    <row r="93" spans="1:7" x14ac:dyDescent="0.25">
      <c r="A93" s="19">
        <v>3.1</v>
      </c>
      <c r="B93" s="19" t="s">
        <v>54</v>
      </c>
      <c r="C93" s="16">
        <v>1</v>
      </c>
      <c r="D93" s="17" t="s">
        <v>19</v>
      </c>
      <c r="E93" s="16"/>
      <c r="F93" s="18"/>
      <c r="G93" s="19"/>
    </row>
    <row r="94" spans="1:7" x14ac:dyDescent="0.25">
      <c r="A94" s="19">
        <v>3.1</v>
      </c>
      <c r="B94" s="19" t="s">
        <v>55</v>
      </c>
      <c r="C94" s="16">
        <v>1</v>
      </c>
      <c r="D94" s="17" t="s">
        <v>19</v>
      </c>
      <c r="E94" s="16"/>
      <c r="F94" s="18"/>
      <c r="G94" s="19"/>
    </row>
    <row r="95" spans="1:7" x14ac:dyDescent="0.25">
      <c r="A95" s="19"/>
      <c r="B95" s="19"/>
      <c r="C95" s="16"/>
      <c r="D95" s="17"/>
      <c r="E95" s="16"/>
      <c r="F95" s="18"/>
      <c r="G95" s="21">
        <f>F93+F94</f>
        <v>0</v>
      </c>
    </row>
    <row r="96" spans="1:7" ht="15.75" thickBot="1" x14ac:dyDescent="0.3">
      <c r="A96" s="19"/>
      <c r="B96" s="19"/>
      <c r="C96" s="25"/>
      <c r="D96" s="17"/>
      <c r="E96" s="25"/>
      <c r="F96" s="26"/>
      <c r="G96" s="27"/>
    </row>
    <row r="97" spans="1:9" ht="15.75" thickBot="1" x14ac:dyDescent="0.3">
      <c r="A97" s="28"/>
      <c r="B97" s="28"/>
      <c r="C97" s="28"/>
      <c r="D97" s="29"/>
      <c r="E97" s="28"/>
      <c r="F97" s="30" t="s">
        <v>20</v>
      </c>
      <c r="G97" s="31">
        <f>G85+G91+G95</f>
        <v>0</v>
      </c>
    </row>
    <row r="98" spans="1:9" x14ac:dyDescent="0.25">
      <c r="A98" s="1"/>
      <c r="B98" s="1"/>
      <c r="C98" s="1"/>
      <c r="D98" s="1"/>
      <c r="E98" s="1"/>
      <c r="F98" s="1"/>
      <c r="G98" s="32"/>
    </row>
    <row r="99" spans="1:9" x14ac:dyDescent="0.25">
      <c r="A99" s="1"/>
      <c r="B99" s="1"/>
      <c r="C99" s="15" t="s">
        <v>21</v>
      </c>
      <c r="D99" s="33"/>
      <c r="E99" s="34"/>
      <c r="F99" s="35">
        <v>3.5000000000000003E-2</v>
      </c>
      <c r="G99" s="36">
        <f>+G97*F99</f>
        <v>0</v>
      </c>
    </row>
    <row r="100" spans="1:9" x14ac:dyDescent="0.25">
      <c r="A100" s="1"/>
      <c r="B100" s="1"/>
      <c r="C100" s="15" t="s">
        <v>23</v>
      </c>
      <c r="D100" s="33"/>
      <c r="E100" s="34"/>
      <c r="F100" s="35">
        <v>0.02</v>
      </c>
      <c r="G100" s="36">
        <f>+G97*F100</f>
        <v>0</v>
      </c>
    </row>
    <row r="101" spans="1:9" x14ac:dyDescent="0.25">
      <c r="A101" s="1"/>
      <c r="B101" s="1"/>
      <c r="C101" s="15" t="s">
        <v>25</v>
      </c>
      <c r="D101" s="15"/>
      <c r="E101" s="34"/>
      <c r="F101" s="35">
        <v>0.01</v>
      </c>
      <c r="G101" s="36">
        <f>+G97*F101</f>
        <v>0</v>
      </c>
    </row>
    <row r="102" spans="1:9" ht="15.75" x14ac:dyDescent="0.25">
      <c r="A102" s="1"/>
      <c r="B102" s="37"/>
      <c r="C102" s="15" t="s">
        <v>26</v>
      </c>
      <c r="D102" s="33"/>
      <c r="E102" s="34"/>
      <c r="F102" s="35">
        <v>1E-3</v>
      </c>
      <c r="G102" s="36">
        <f>+G97*F102</f>
        <v>0</v>
      </c>
    </row>
    <row r="103" spans="1:9" x14ac:dyDescent="0.25">
      <c r="A103" s="1"/>
      <c r="B103" s="39"/>
      <c r="C103" s="15" t="s">
        <v>27</v>
      </c>
      <c r="D103" s="33"/>
      <c r="E103" s="34"/>
      <c r="F103" s="35">
        <v>0.03</v>
      </c>
      <c r="G103" s="36">
        <f>+G97*F103</f>
        <v>0</v>
      </c>
    </row>
    <row r="104" spans="1:9" x14ac:dyDescent="0.25">
      <c r="A104" s="1"/>
      <c r="B104" s="1"/>
      <c r="C104" s="15" t="s">
        <v>28</v>
      </c>
      <c r="D104" s="33"/>
      <c r="E104" s="34"/>
      <c r="F104" s="35">
        <v>0.1</v>
      </c>
      <c r="G104" s="36">
        <f>+G97*F104</f>
        <v>0</v>
      </c>
    </row>
    <row r="105" spans="1:9" x14ac:dyDescent="0.25">
      <c r="A105" s="1"/>
      <c r="B105" s="1"/>
      <c r="C105" s="15" t="s">
        <v>29</v>
      </c>
      <c r="D105" s="40"/>
      <c r="E105" s="41"/>
      <c r="F105" s="42"/>
      <c r="G105" s="26">
        <f>SUM(G99:G104)</f>
        <v>0</v>
      </c>
    </row>
    <row r="106" spans="1:9" x14ac:dyDescent="0.25">
      <c r="A106" s="1"/>
      <c r="B106" s="1"/>
      <c r="C106" s="43"/>
      <c r="D106" s="44" t="s">
        <v>30</v>
      </c>
      <c r="E106" s="45">
        <v>0.18</v>
      </c>
      <c r="F106" s="35"/>
      <c r="G106" s="46">
        <f>G104*E106</f>
        <v>0</v>
      </c>
    </row>
    <row r="107" spans="1:9" ht="15.75" thickBot="1" x14ac:dyDescent="0.3">
      <c r="A107" s="1"/>
      <c r="B107" s="47"/>
      <c r="C107" s="1"/>
      <c r="D107" s="1"/>
      <c r="E107" s="1"/>
      <c r="F107" s="48"/>
      <c r="G107" s="1"/>
    </row>
    <row r="108" spans="1:9" ht="16.5" thickBot="1" x14ac:dyDescent="0.3">
      <c r="A108" s="1"/>
      <c r="B108" s="37" t="s">
        <v>22</v>
      </c>
      <c r="C108" s="1"/>
      <c r="D108" s="1"/>
      <c r="E108" s="30" t="s">
        <v>31</v>
      </c>
      <c r="F108" s="49"/>
      <c r="G108" s="50">
        <f>G97+G105+G106</f>
        <v>0</v>
      </c>
      <c r="I108" s="59"/>
    </row>
    <row r="109" spans="1:9" x14ac:dyDescent="0.25">
      <c r="A109" s="1"/>
      <c r="B109" s="39" t="s">
        <v>24</v>
      </c>
      <c r="E109" s="1"/>
      <c r="F109" s="1"/>
      <c r="G109" s="32"/>
    </row>
    <row r="110" spans="1:9" x14ac:dyDescent="0.25">
      <c r="B110" s="47"/>
    </row>
    <row r="111" spans="1:9" x14ac:dyDescent="0.25">
      <c r="B111" s="47"/>
      <c r="D111" s="47"/>
    </row>
    <row r="112" spans="1:9" x14ac:dyDescent="0.25">
      <c r="B112" s="47"/>
      <c r="D112" s="47"/>
      <c r="E112" s="47"/>
    </row>
    <row r="113" spans="2:6" x14ac:dyDescent="0.25">
      <c r="B113" s="47"/>
      <c r="E113" s="47"/>
    </row>
    <row r="114" spans="2:6" x14ac:dyDescent="0.25">
      <c r="B114" s="64" t="s">
        <v>32</v>
      </c>
      <c r="C114" s="64"/>
      <c r="D114" s="64"/>
      <c r="E114" s="64"/>
      <c r="F114" s="64"/>
    </row>
    <row r="115" spans="2:6" x14ac:dyDescent="0.25">
      <c r="B115" s="64" t="s">
        <v>33</v>
      </c>
      <c r="C115" s="64"/>
      <c r="D115" s="64"/>
      <c r="E115" s="64"/>
      <c r="F115" s="64"/>
    </row>
    <row r="129" spans="1:7" ht="15.75" thickBot="1" x14ac:dyDescent="0.3"/>
    <row r="130" spans="1:7" ht="28.5" thickBot="1" x14ac:dyDescent="0.3">
      <c r="A130" s="60" t="s">
        <v>0</v>
      </c>
      <c r="B130" s="61"/>
      <c r="C130" s="61"/>
      <c r="D130" s="61"/>
      <c r="E130" s="61"/>
      <c r="F130" s="61"/>
      <c r="G130" s="62"/>
    </row>
    <row r="131" spans="1:7" ht="23.25" x14ac:dyDescent="0.35">
      <c r="A131" s="65" t="s">
        <v>41</v>
      </c>
      <c r="B131" s="65"/>
      <c r="C131" s="65"/>
      <c r="D131" s="65"/>
      <c r="E131" s="65"/>
      <c r="F131" s="65"/>
      <c r="G131" s="65"/>
    </row>
    <row r="132" spans="1:7" x14ac:dyDescent="0.25">
      <c r="A132" s="1"/>
      <c r="B132" s="1"/>
      <c r="C132" s="1"/>
      <c r="D132" s="1"/>
      <c r="E132" s="1"/>
      <c r="F132" s="2"/>
      <c r="G132" s="1"/>
    </row>
    <row r="133" spans="1:7" x14ac:dyDescent="0.25">
      <c r="A133" s="51" t="s">
        <v>1</v>
      </c>
      <c r="B133" s="52" t="s">
        <v>56</v>
      </c>
      <c r="C133" s="1"/>
      <c r="D133" s="1"/>
      <c r="E133" s="1"/>
      <c r="F133" s="1"/>
      <c r="G133" s="1"/>
    </row>
    <row r="134" spans="1:7" x14ac:dyDescent="0.25">
      <c r="A134" s="53" t="s">
        <v>2</v>
      </c>
      <c r="B134" s="10" t="s">
        <v>57</v>
      </c>
      <c r="C134" s="1"/>
      <c r="D134" s="1"/>
      <c r="E134" s="1"/>
      <c r="F134" s="1"/>
      <c r="G134" s="1"/>
    </row>
    <row r="135" spans="1:7" x14ac:dyDescent="0.25">
      <c r="A135" s="53" t="s">
        <v>3</v>
      </c>
      <c r="B135" s="54">
        <v>45292</v>
      </c>
      <c r="C135" s="1"/>
      <c r="D135" s="1"/>
      <c r="E135" s="1"/>
      <c r="F135" s="1"/>
      <c r="G135" s="1"/>
    </row>
    <row r="136" spans="1:7" x14ac:dyDescent="0.25">
      <c r="A136" s="55" t="s">
        <v>42</v>
      </c>
      <c r="B136" s="9" t="s">
        <v>43</v>
      </c>
      <c r="C136" s="9" t="s">
        <v>44</v>
      </c>
      <c r="D136" s="9" t="s">
        <v>45</v>
      </c>
      <c r="E136" s="9"/>
      <c r="F136" s="9"/>
      <c r="G136" s="9"/>
    </row>
    <row r="137" spans="1:7" ht="15.75" thickBot="1" x14ac:dyDescent="0.3">
      <c r="A137" s="10"/>
      <c r="B137" s="56">
        <v>18</v>
      </c>
      <c r="C137" s="56">
        <v>2</v>
      </c>
      <c r="D137" s="57">
        <v>0.5</v>
      </c>
    </row>
    <row r="138" spans="1:7" ht="15.75" thickBot="1" x14ac:dyDescent="0.3">
      <c r="A138" s="11" t="s">
        <v>4</v>
      </c>
      <c r="B138" s="12" t="s">
        <v>5</v>
      </c>
      <c r="C138" s="13" t="s">
        <v>6</v>
      </c>
      <c r="D138" s="12" t="s">
        <v>7</v>
      </c>
      <c r="E138" s="13" t="s">
        <v>8</v>
      </c>
      <c r="F138" s="12" t="s">
        <v>9</v>
      </c>
      <c r="G138" s="14" t="s">
        <v>10</v>
      </c>
    </row>
    <row r="140" spans="1:7" x14ac:dyDescent="0.25">
      <c r="A140" s="15">
        <v>1</v>
      </c>
      <c r="B140" s="15" t="s">
        <v>11</v>
      </c>
      <c r="C140" s="16"/>
      <c r="D140" s="17"/>
      <c r="E140" s="16"/>
      <c r="F140" s="18"/>
      <c r="G140" s="19"/>
    </row>
    <row r="141" spans="1:7" x14ac:dyDescent="0.25">
      <c r="A141" s="19">
        <v>1.1000000000000001</v>
      </c>
      <c r="B141" s="58" t="s">
        <v>46</v>
      </c>
      <c r="C141" s="16">
        <f>B137*2</f>
        <v>36</v>
      </c>
      <c r="D141" s="17" t="s">
        <v>15</v>
      </c>
      <c r="E141" s="16"/>
      <c r="F141" s="18"/>
      <c r="G141" s="19"/>
    </row>
    <row r="142" spans="1:7" x14ac:dyDescent="0.25">
      <c r="A142" s="19">
        <v>1.2</v>
      </c>
      <c r="B142" s="19" t="s">
        <v>47</v>
      </c>
      <c r="C142" s="16">
        <v>0</v>
      </c>
      <c r="D142" s="17" t="s">
        <v>19</v>
      </c>
      <c r="E142" s="16"/>
      <c r="F142" s="18"/>
      <c r="G142" s="19"/>
    </row>
    <row r="143" spans="1:7" x14ac:dyDescent="0.25">
      <c r="A143" s="19">
        <v>1.3</v>
      </c>
      <c r="B143" s="20" t="s">
        <v>48</v>
      </c>
      <c r="C143" s="16">
        <v>0</v>
      </c>
      <c r="D143" s="17" t="s">
        <v>15</v>
      </c>
      <c r="E143" s="16"/>
      <c r="F143" s="18"/>
      <c r="G143" s="19"/>
    </row>
    <row r="144" spans="1:7" x14ac:dyDescent="0.25">
      <c r="A144" s="19">
        <v>1.4</v>
      </c>
      <c r="B144" s="19" t="s">
        <v>49</v>
      </c>
      <c r="C144" s="16">
        <f>B137*C137*D137</f>
        <v>18</v>
      </c>
      <c r="D144" s="17" t="s">
        <v>13</v>
      </c>
      <c r="E144" s="16"/>
      <c r="F144" s="18"/>
      <c r="G144" s="19"/>
    </row>
    <row r="145" spans="1:7" x14ac:dyDescent="0.25">
      <c r="A145" s="19">
        <v>1.5</v>
      </c>
      <c r="B145" s="19" t="s">
        <v>50</v>
      </c>
      <c r="C145" s="16">
        <f>C144*1.3</f>
        <v>23.400000000000002</v>
      </c>
      <c r="D145" s="17" t="s">
        <v>13</v>
      </c>
      <c r="E145" s="16"/>
      <c r="F145" s="18"/>
      <c r="G145" s="19"/>
    </row>
    <row r="146" spans="1:7" x14ac:dyDescent="0.25">
      <c r="A146" s="19">
        <v>1.6</v>
      </c>
      <c r="B146" s="19" t="s">
        <v>51</v>
      </c>
      <c r="C146" s="16">
        <f>B137*C137</f>
        <v>36</v>
      </c>
      <c r="D146" s="17" t="s">
        <v>12</v>
      </c>
      <c r="E146" s="16"/>
      <c r="F146" s="18"/>
      <c r="G146" s="19"/>
    </row>
    <row r="147" spans="1:7" x14ac:dyDescent="0.25">
      <c r="A147" s="19"/>
      <c r="B147" s="19"/>
      <c r="C147" s="16"/>
      <c r="D147" s="17"/>
      <c r="E147" s="16"/>
      <c r="F147" s="18"/>
      <c r="G147" s="21">
        <f>F141+F142+F143+F144+F145+F146</f>
        <v>0</v>
      </c>
    </row>
    <row r="148" spans="1:7" x14ac:dyDescent="0.25">
      <c r="A148" s="15">
        <v>2</v>
      </c>
      <c r="B148" s="15" t="s">
        <v>14</v>
      </c>
      <c r="C148" s="16"/>
      <c r="D148" s="17"/>
      <c r="E148" s="16"/>
      <c r="F148" s="18"/>
      <c r="G148" s="19"/>
    </row>
    <row r="149" spans="1:7" x14ac:dyDescent="0.25">
      <c r="A149" s="19">
        <v>2.1</v>
      </c>
      <c r="B149" s="20" t="s">
        <v>58</v>
      </c>
      <c r="C149" s="16">
        <f>B137*C137*0.3</f>
        <v>10.799999999999999</v>
      </c>
      <c r="D149" s="17" t="s">
        <v>13</v>
      </c>
      <c r="E149" s="16"/>
      <c r="F149" s="18"/>
      <c r="G149" s="19"/>
    </row>
    <row r="150" spans="1:7" x14ac:dyDescent="0.25">
      <c r="A150" s="19">
        <v>2.2000000000000002</v>
      </c>
      <c r="B150" s="20" t="s">
        <v>52</v>
      </c>
      <c r="C150" s="16">
        <f>B137*C137</f>
        <v>36</v>
      </c>
      <c r="D150" s="17" t="s">
        <v>12</v>
      </c>
      <c r="E150" s="16"/>
      <c r="F150" s="18"/>
      <c r="G150" s="19"/>
    </row>
    <row r="151" spans="1:7" x14ac:dyDescent="0.25">
      <c r="A151" s="19">
        <v>2.2999999999999998</v>
      </c>
      <c r="B151" s="19" t="s">
        <v>53</v>
      </c>
      <c r="C151" s="16">
        <f>B137*C137*0.2</f>
        <v>7.2</v>
      </c>
      <c r="D151" s="17" t="s">
        <v>13</v>
      </c>
      <c r="E151" s="16"/>
      <c r="F151" s="18"/>
      <c r="G151" s="19"/>
    </row>
    <row r="152" spans="1:7" x14ac:dyDescent="0.25">
      <c r="A152" s="19"/>
      <c r="B152" s="19"/>
      <c r="C152" s="16"/>
      <c r="D152" s="17"/>
      <c r="E152" s="16"/>
      <c r="F152" s="18"/>
      <c r="G152" s="19"/>
    </row>
    <row r="153" spans="1:7" x14ac:dyDescent="0.25">
      <c r="A153" s="19"/>
      <c r="B153" s="19"/>
      <c r="C153" s="16"/>
      <c r="D153" s="17"/>
      <c r="E153" s="16"/>
      <c r="F153" s="18"/>
      <c r="G153" s="21">
        <f>F149+F150+F151</f>
        <v>0</v>
      </c>
    </row>
    <row r="154" spans="1:7" x14ac:dyDescent="0.25">
      <c r="A154" s="15">
        <v>3</v>
      </c>
      <c r="B154" s="15" t="s">
        <v>17</v>
      </c>
      <c r="C154" s="16"/>
      <c r="D154" s="17"/>
      <c r="E154" s="16"/>
      <c r="F154" s="18"/>
      <c r="G154" s="19"/>
    </row>
    <row r="155" spans="1:7" x14ac:dyDescent="0.25">
      <c r="A155" s="19">
        <v>3.1</v>
      </c>
      <c r="B155" s="19" t="s">
        <v>54</v>
      </c>
      <c r="C155" s="16">
        <v>1</v>
      </c>
      <c r="D155" s="17" t="s">
        <v>19</v>
      </c>
      <c r="E155" s="16"/>
      <c r="F155" s="18"/>
      <c r="G155" s="19"/>
    </row>
    <row r="156" spans="1:7" x14ac:dyDescent="0.25">
      <c r="A156" s="19">
        <v>3.1</v>
      </c>
      <c r="B156" s="19" t="s">
        <v>55</v>
      </c>
      <c r="C156" s="16">
        <v>1</v>
      </c>
      <c r="D156" s="17" t="s">
        <v>19</v>
      </c>
      <c r="E156" s="16"/>
      <c r="F156" s="18"/>
      <c r="G156" s="19"/>
    </row>
    <row r="157" spans="1:7" x14ac:dyDescent="0.25">
      <c r="A157" s="19"/>
      <c r="B157" s="19"/>
      <c r="C157" s="16"/>
      <c r="D157" s="17"/>
      <c r="E157" s="16"/>
      <c r="F157" s="18"/>
      <c r="G157" s="21">
        <f>F155+F156</f>
        <v>0</v>
      </c>
    </row>
    <row r="158" spans="1:7" ht="15.75" thickBot="1" x14ac:dyDescent="0.3">
      <c r="A158" s="19"/>
      <c r="B158" s="19"/>
      <c r="C158" s="25"/>
      <c r="D158" s="17"/>
      <c r="E158" s="25"/>
      <c r="F158" s="26"/>
      <c r="G158" s="27"/>
    </row>
    <row r="159" spans="1:7" ht="15.75" thickBot="1" x14ac:dyDescent="0.3">
      <c r="A159" s="28"/>
      <c r="B159" s="28"/>
      <c r="C159" s="28"/>
      <c r="D159" s="29"/>
      <c r="E159" s="28"/>
      <c r="F159" s="30" t="s">
        <v>20</v>
      </c>
      <c r="G159" s="31">
        <f>G147+G153+G157</f>
        <v>0</v>
      </c>
    </row>
    <row r="160" spans="1:7" x14ac:dyDescent="0.25">
      <c r="A160" s="1"/>
      <c r="B160" s="1"/>
      <c r="C160" s="1"/>
      <c r="D160" s="1"/>
      <c r="E160" s="1"/>
      <c r="F160" s="1"/>
      <c r="G160" s="32"/>
    </row>
    <row r="161" spans="1:7" x14ac:dyDescent="0.25">
      <c r="A161" s="1"/>
      <c r="B161" s="1"/>
      <c r="C161" s="15" t="s">
        <v>21</v>
      </c>
      <c r="D161" s="33"/>
      <c r="E161" s="34"/>
      <c r="F161" s="35">
        <v>3.5000000000000003E-2</v>
      </c>
      <c r="G161" s="36">
        <f>+G159*F161</f>
        <v>0</v>
      </c>
    </row>
    <row r="162" spans="1:7" x14ac:dyDescent="0.25">
      <c r="A162" s="1"/>
      <c r="B162" s="1"/>
      <c r="C162" s="15" t="s">
        <v>23</v>
      </c>
      <c r="D162" s="33"/>
      <c r="E162" s="34"/>
      <c r="F162" s="35">
        <v>0.02</v>
      </c>
      <c r="G162" s="36">
        <f>+G159*F162</f>
        <v>0</v>
      </c>
    </row>
    <row r="163" spans="1:7" x14ac:dyDescent="0.25">
      <c r="A163" s="1"/>
      <c r="B163" s="1"/>
      <c r="C163" s="15" t="s">
        <v>25</v>
      </c>
      <c r="D163" s="15"/>
      <c r="E163" s="34"/>
      <c r="F163" s="35">
        <v>0.01</v>
      </c>
      <c r="G163" s="36">
        <f>+G159*F163</f>
        <v>0</v>
      </c>
    </row>
    <row r="164" spans="1:7" ht="15.75" x14ac:dyDescent="0.25">
      <c r="A164" s="1"/>
      <c r="B164" s="37"/>
      <c r="C164" s="15" t="s">
        <v>26</v>
      </c>
      <c r="D164" s="33"/>
      <c r="E164" s="34"/>
      <c r="F164" s="35">
        <v>1E-3</v>
      </c>
      <c r="G164" s="36">
        <f>+G159*F164</f>
        <v>0</v>
      </c>
    </row>
    <row r="165" spans="1:7" x14ac:dyDescent="0.25">
      <c r="A165" s="1"/>
      <c r="B165" s="39"/>
      <c r="C165" s="15" t="s">
        <v>27</v>
      </c>
      <c r="D165" s="33"/>
      <c r="E165" s="34"/>
      <c r="F165" s="35">
        <v>0.03</v>
      </c>
      <c r="G165" s="36">
        <f>+G159*F165</f>
        <v>0</v>
      </c>
    </row>
    <row r="166" spans="1:7" x14ac:dyDescent="0.25">
      <c r="A166" s="1"/>
      <c r="B166" s="1"/>
      <c r="C166" s="15" t="s">
        <v>28</v>
      </c>
      <c r="D166" s="33"/>
      <c r="E166" s="34"/>
      <c r="F166" s="35">
        <v>0.1</v>
      </c>
      <c r="G166" s="36">
        <f>+G159*F166</f>
        <v>0</v>
      </c>
    </row>
    <row r="167" spans="1:7" x14ac:dyDescent="0.25">
      <c r="A167" s="1"/>
      <c r="B167" s="1"/>
      <c r="C167" s="15" t="s">
        <v>29</v>
      </c>
      <c r="D167" s="40"/>
      <c r="E167" s="41"/>
      <c r="F167" s="42"/>
      <c r="G167" s="26">
        <f>SUM(G161:G166)</f>
        <v>0</v>
      </c>
    </row>
    <row r="168" spans="1:7" x14ac:dyDescent="0.25">
      <c r="A168" s="1"/>
      <c r="B168" s="1"/>
      <c r="C168" s="43"/>
      <c r="D168" s="44" t="s">
        <v>30</v>
      </c>
      <c r="E168" s="45">
        <v>0.18</v>
      </c>
      <c r="F168" s="35"/>
      <c r="G168" s="46">
        <f>G166*E168</f>
        <v>0</v>
      </c>
    </row>
    <row r="169" spans="1:7" ht="15.75" thickBot="1" x14ac:dyDescent="0.3">
      <c r="A169" s="1"/>
      <c r="B169" s="47"/>
      <c r="C169" s="1"/>
      <c r="D169" s="1"/>
      <c r="E169" s="1"/>
      <c r="F169" s="48"/>
      <c r="G169" s="1"/>
    </row>
    <row r="170" spans="1:7" ht="16.5" thickBot="1" x14ac:dyDescent="0.3">
      <c r="A170" s="1"/>
      <c r="B170" s="37" t="s">
        <v>22</v>
      </c>
      <c r="C170" s="1"/>
      <c r="D170" s="1"/>
      <c r="E170" s="30" t="s">
        <v>31</v>
      </c>
      <c r="F170" s="49"/>
      <c r="G170" s="50">
        <f>G159+G167+G168</f>
        <v>0</v>
      </c>
    </row>
    <row r="171" spans="1:7" x14ac:dyDescent="0.25">
      <c r="A171" s="1"/>
      <c r="B171" s="39" t="s">
        <v>24</v>
      </c>
      <c r="E171" s="1"/>
      <c r="F171" s="1"/>
      <c r="G171" s="32"/>
    </row>
    <row r="172" spans="1:7" x14ac:dyDescent="0.25">
      <c r="B172" s="47"/>
    </row>
    <row r="173" spans="1:7" x14ac:dyDescent="0.25">
      <c r="B173" s="47"/>
      <c r="D173" s="47"/>
    </row>
    <row r="174" spans="1:7" x14ac:dyDescent="0.25">
      <c r="B174" s="47"/>
      <c r="D174" s="47"/>
      <c r="E174" s="47"/>
    </row>
    <row r="175" spans="1:7" x14ac:dyDescent="0.25">
      <c r="B175" s="47"/>
      <c r="E175" s="47"/>
    </row>
    <row r="176" spans="1:7" x14ac:dyDescent="0.25">
      <c r="B176" s="64" t="s">
        <v>32</v>
      </c>
      <c r="C176" s="64"/>
      <c r="D176" s="64"/>
      <c r="E176" s="64"/>
      <c r="F176" s="64"/>
    </row>
    <row r="177" spans="2:6" x14ac:dyDescent="0.25">
      <c r="B177" s="64" t="s">
        <v>33</v>
      </c>
      <c r="C177" s="64"/>
      <c r="D177" s="64"/>
      <c r="E177" s="64"/>
      <c r="F177" s="64"/>
    </row>
  </sheetData>
  <mergeCells count="12">
    <mergeCell ref="B176:F176"/>
    <mergeCell ref="B177:F177"/>
    <mergeCell ref="A69:G69"/>
    <mergeCell ref="B114:F114"/>
    <mergeCell ref="B115:F115"/>
    <mergeCell ref="A130:G130"/>
    <mergeCell ref="A131:G131"/>
    <mergeCell ref="A12:G12"/>
    <mergeCell ref="A13:G13"/>
    <mergeCell ref="B52:F52"/>
    <mergeCell ref="B53:F53"/>
    <mergeCell ref="A68:G68"/>
  </mergeCells>
  <pageMargins left="0.7" right="0.7" top="0.75" bottom="0.75" header="0.3" footer="0.3"/>
  <pageSetup scale="56" orientation="portrait" r:id="rId1"/>
  <rowBreaks count="2" manualBreakCount="2">
    <brk id="58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2024-03-13T18:20:38Z</cp:lastPrinted>
  <dcterms:created xsi:type="dcterms:W3CDTF">2024-01-25T14:10:23Z</dcterms:created>
  <dcterms:modified xsi:type="dcterms:W3CDTF">2024-04-09T12:56:56Z</dcterms:modified>
</cp:coreProperties>
</file>