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3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9" i="1"/>
  <c r="F28" i="1"/>
  <c r="F27" i="1"/>
  <c r="C26" i="1"/>
  <c r="F26" i="1" s="1"/>
  <c r="F25" i="1"/>
  <c r="F24" i="1"/>
  <c r="F23" i="1"/>
  <c r="F22" i="1"/>
  <c r="F21" i="1"/>
  <c r="G48" i="1" l="1"/>
  <c r="G30" i="1"/>
  <c r="G53" i="1" l="1"/>
  <c r="G58" i="1" s="1"/>
  <c r="G57" i="1"/>
  <c r="G55" i="1" l="1"/>
  <c r="G56" i="1"/>
  <c r="G61" i="1" s="1"/>
  <c r="G64" i="1" s="1"/>
  <c r="G59" i="1"/>
  <c r="G60" i="1"/>
  <c r="G62" i="1" s="1"/>
</calcChain>
</file>

<file path=xl/sharedStrings.xml><?xml version="1.0" encoding="utf-8"?>
<sst xmlns="http://schemas.openxmlformats.org/spreadsheetml/2006/main" count="80" uniqueCount="63">
  <si>
    <t>OBRA:</t>
  </si>
  <si>
    <t>SECTOR:</t>
  </si>
  <si>
    <t>FECHA:</t>
  </si>
  <si>
    <t>UND</t>
  </si>
  <si>
    <t>PA</t>
  </si>
  <si>
    <t>M2</t>
  </si>
  <si>
    <t>ML</t>
  </si>
  <si>
    <t>UD</t>
  </si>
  <si>
    <t>CODIA</t>
  </si>
  <si>
    <t>TRANSPORTE</t>
  </si>
  <si>
    <t>GASTOS ADMINISTRATIVOS</t>
  </si>
  <si>
    <t>C/ Sánchez, Esq., Mella, Baní, Provincia Peravia, Tel.: 809-346-4300 Ext: 302</t>
  </si>
  <si>
    <t>E-MAIL: INFO@BANI.GOB.DO - WEB: AYUNTAMIENTOBANI.GOB.DO</t>
  </si>
  <si>
    <t>PRESUPUESTO PARTICIPATIVO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</si>
  <si>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</si>
  <si>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</si>
  <si>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</si>
  <si>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</si>
  <si>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</si>
  <si>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</si>
  <si>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</si>
  <si>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CISTERNA</t>
  </si>
  <si>
    <t>Excavacion a mano 3.50 x 2.80 x 2.20</t>
  </si>
  <si>
    <t>m3</t>
  </si>
  <si>
    <t>Carga y bote de material a mano</t>
  </si>
  <si>
    <t>M3E</t>
  </si>
  <si>
    <t>Piso en Hormigón 1:2:4 e=0.15 3/8"@0.20m</t>
  </si>
  <si>
    <t>M3</t>
  </si>
  <si>
    <t>Losa en Hormigón 1:2:4 e=0.12m 3/8"@0.25m</t>
  </si>
  <si>
    <t>Bloques de 8" BNP</t>
  </si>
  <si>
    <t>Pañete pulido</t>
  </si>
  <si>
    <t>Zabaletas interior cisterna</t>
  </si>
  <si>
    <t>Tapa de hierro galvanizado</t>
  </si>
  <si>
    <t>Piezas de plomeria y mano de obra tubo, cheque vertical y flota</t>
  </si>
  <si>
    <t>CASETA DE BOMBA</t>
  </si>
  <si>
    <t>Muros de block de 6"</t>
  </si>
  <si>
    <t>Losa de techo</t>
  </si>
  <si>
    <t>Viga de amarre 0.20 x 0.15 m</t>
  </si>
  <si>
    <t>Pañete de muro</t>
  </si>
  <si>
    <t xml:space="preserve">Pañete en losa </t>
  </si>
  <si>
    <t>Fino de losa</t>
  </si>
  <si>
    <t>Cantos</t>
  </si>
  <si>
    <t>Fraguache</t>
  </si>
  <si>
    <t>Caja de breaker de 2 @ 4</t>
  </si>
  <si>
    <t>Toma corriente</t>
  </si>
  <si>
    <t>Luz cenital</t>
  </si>
  <si>
    <t>Interuptor sencillo</t>
  </si>
  <si>
    <t xml:space="preserve">Bomba de agua con accesorios </t>
  </si>
  <si>
    <t xml:space="preserve">Puerta en hierro </t>
  </si>
  <si>
    <t xml:space="preserve">Tanque de presion completo </t>
  </si>
  <si>
    <t>Piezas de plomeria para instalar agua en jardineras, incluye las llaves de chorro ( a justificar )</t>
  </si>
  <si>
    <t>SUB-TOTAL</t>
  </si>
  <si>
    <t>ANGEL MAÑAN</t>
  </si>
  <si>
    <t>SEGUROS Y FIANZAS</t>
  </si>
  <si>
    <t>DIRECTOR OBRAS MUNICIPALES</t>
  </si>
  <si>
    <t>PENSIONES Y JUBILACION</t>
  </si>
  <si>
    <t>SUP. Y DIRECCIÓN.</t>
  </si>
  <si>
    <t>SUB.-TOTAL GASTOS INDIRECTOS</t>
  </si>
  <si>
    <t>ITBIS DEL 10%</t>
  </si>
  <si>
    <t xml:space="preserve">                 TOTAL GENERAL</t>
  </si>
  <si>
    <t>BARRANCONES MAXIMO GOMEZ</t>
  </si>
  <si>
    <t>AGOSTO 2024</t>
  </si>
  <si>
    <t xml:space="preserve">CONSTRUCCION  CISTERNA CENTRO COMUNAL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</si>
</sst>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4" xfId="0" applyFont="1" applyBorder="1"/>
    <xf numFmtId="0" fontId="2" fillId="0" borderId="4" xfId="0" applyFont="1" applyBorder="1"/>
    <xf numFmtId="0" fontId="0" fillId="0" borderId="4" xfId="0" applyBorder="1"/>
    <xf numFmtId="4" fontId="0" fillId="0" borderId="0" xfId="0" applyNumberFormat="1" applyFont="1"/>
    <xf numFmtId="0" fontId="0" fillId="0" borderId="5" xfId="0" applyFont="1" applyBorder="1"/>
    <xf numFmtId="0" fontId="2" fillId="0" borderId="1" xfId="0" applyFont="1" applyBorder="1"/>
    <xf numFmtId="0" fontId="4" fillId="0" borderId="0" xfId="0" applyFont="1"/>
    <xf numFmtId="49" fontId="0" fillId="0" borderId="0" xfId="0" applyNumberFormat="1"/>
    <xf numFmtId="0" fontId="2" fillId="0" borderId="6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3" fontId="0" fillId="0" borderId="4" xfId="1" applyFont="1" applyBorder="1"/>
    <xf numFmtId="0" fontId="0" fillId="0" borderId="4" xfId="0" applyBorder="1" applyAlignment="1">
      <alignment horizontal="center"/>
    </xf>
    <xf numFmtId="8" fontId="0" fillId="0" borderId="4" xfId="0" applyNumberFormat="1" applyBorder="1"/>
    <xf numFmtId="0" fontId="0" fillId="0" borderId="11" xfId="0" applyBorder="1"/>
    <xf numFmtId="2" fontId="0" fillId="0" borderId="4" xfId="0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2" fillId="0" borderId="10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horizontal="right"/>
    </xf>
    <xf numFmtId="164" fontId="2" fillId="0" borderId="11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Font="1" applyBorder="1" applyAlignment="1">
      <alignment wrapText="1"/>
    </xf>
    <xf numFmtId="43" fontId="0" fillId="0" borderId="13" xfId="1" applyFont="1" applyBorder="1"/>
    <xf numFmtId="0" fontId="0" fillId="0" borderId="13" xfId="0" applyBorder="1" applyAlignment="1">
      <alignment horizontal="center"/>
    </xf>
    <xf numFmtId="8" fontId="0" fillId="0" borderId="13" xfId="0" applyNumberFormat="1" applyBorder="1"/>
    <xf numFmtId="0" fontId="0" fillId="0" borderId="14" xfId="0" applyBorder="1"/>
    <xf numFmtId="8" fontId="0" fillId="0" borderId="11" xfId="0" applyNumberFormat="1" applyBorder="1"/>
    <xf numFmtId="0" fontId="2" fillId="0" borderId="15" xfId="0" applyFont="1" applyBorder="1"/>
    <xf numFmtId="43" fontId="0" fillId="0" borderId="5" xfId="1" applyFont="1" applyBorder="1"/>
    <xf numFmtId="0" fontId="0" fillId="0" borderId="5" xfId="0" applyBorder="1" applyAlignment="1">
      <alignment horizontal="center"/>
    </xf>
    <xf numFmtId="8" fontId="0" fillId="0" borderId="16" xfId="0" applyNumberFormat="1" applyBorder="1"/>
    <xf numFmtId="0" fontId="0" fillId="0" borderId="15" xfId="0" applyBorder="1"/>
    <xf numFmtId="0" fontId="0" fillId="0" borderId="5" xfId="0" applyFont="1" applyBorder="1" applyAlignment="1">
      <alignment wrapText="1"/>
    </xf>
    <xf numFmtId="0" fontId="0" fillId="0" borderId="5" xfId="0" applyBorder="1"/>
    <xf numFmtId="8" fontId="0" fillId="0" borderId="5" xfId="0" applyNumberFormat="1" applyBorder="1"/>
    <xf numFmtId="0" fontId="0" fillId="0" borderId="17" xfId="0" applyBorder="1"/>
    <xf numFmtId="0" fontId="0" fillId="0" borderId="18" xfId="0" applyBorder="1"/>
    <xf numFmtId="8" fontId="0" fillId="0" borderId="19" xfId="0" applyNumberFormat="1" applyBorder="1"/>
    <xf numFmtId="0" fontId="0" fillId="0" borderId="1" xfId="0" applyBorder="1"/>
    <xf numFmtId="0" fontId="0" fillId="0" borderId="2" xfId="0" applyBorder="1"/>
    <xf numFmtId="8" fontId="0" fillId="0" borderId="3" xfId="0" applyNumberFormat="1" applyBorder="1"/>
    <xf numFmtId="0" fontId="6" fillId="0" borderId="0" xfId="0" applyFont="1" applyAlignment="1">
      <alignment horizontal="center"/>
    </xf>
    <xf numFmtId="0" fontId="0" fillId="0" borderId="7" xfId="0" applyBorder="1"/>
    <xf numFmtId="10" fontId="0" fillId="0" borderId="8" xfId="0" applyNumberFormat="1" applyBorder="1"/>
    <xf numFmtId="8" fontId="0" fillId="0" borderId="9" xfId="0" applyNumberFormat="1" applyBorder="1"/>
    <xf numFmtId="0" fontId="4" fillId="0" borderId="0" xfId="0" applyFont="1" applyAlignment="1">
      <alignment horizontal="center"/>
    </xf>
    <xf numFmtId="10" fontId="0" fillId="0" borderId="4" xfId="0" applyNumberFormat="1" applyBorder="1"/>
    <xf numFmtId="8" fontId="2" fillId="0" borderId="11" xfId="0" applyNumberFormat="1" applyFont="1" applyBorder="1"/>
    <xf numFmtId="0" fontId="2" fillId="0" borderId="17" xfId="0" applyFont="1" applyBorder="1"/>
    <xf numFmtId="0" fontId="2" fillId="0" borderId="18" xfId="0" applyFont="1" applyBorder="1"/>
    <xf numFmtId="9" fontId="2" fillId="0" borderId="18" xfId="0" applyNumberFormat="1" applyFont="1" applyBorder="1"/>
    <xf numFmtId="8" fontId="2" fillId="0" borderId="19" xfId="0" applyNumberFormat="1" applyFont="1" applyBorder="1"/>
    <xf numFmtId="8" fontId="2" fillId="0" borderId="3" xfId="0" applyNumberFormat="1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19050</xdr:rowOff>
    </xdr:from>
    <xdr:to>
      <xdr:col>6</xdr:col>
      <xdr:colOff>312969</xdr:colOff>
      <xdr:row>9</xdr:row>
      <xdr:rowOff>76200</xdr:rowOff>
    </xdr:to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95325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2</xdr:row>
      <xdr:rowOff>19050</xdr:rowOff>
    </xdr:from>
    <xdr:to>
      <xdr:col>6</xdr:col>
      <xdr:colOff>312969</xdr:colOff>
      <xdr:row>9</xdr:row>
      <xdr:rowOff>76200</xdr:rowOff>
    </xdr:to>
    <xdr:pic>
      <xdr:nvPicPr>
        <xdr:cNvPr id="7" name="Imagen 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95325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68"/>
  <sheetViews>
    <sheetView tabSelected="1" view="pageBreakPreview" topLeftCell="A7" zoomScale="60" zoomScaleNormal="100" workbookViewId="0">
      <selection activeCell="K39" sqref="K39"/>
    </sheetView>
  </sheetViews>
  <sheetFormatPr baseColWidth="10" defaultRowHeight="15" x14ac:dyDescent="0.25"/>
  <cols>
    <col min="1" max="1" width="8.85546875" customWidth="1"/>
    <col min="2" max="2" width="50" customWidth="1"/>
    <col min="3" max="3" width="10.7109375" customWidth="1"/>
    <col min="4" max="4" width="8.7109375" customWidth="1"/>
    <col min="5" max="5" width="16.28515625" customWidth="1"/>
    <col min="6" max="6" width="14.85546875" customWidth="1"/>
    <col min="7" max="7" width="15" customWidth="1"/>
  </cols>
  <sheetData>
    <row r="11" spans="1:7" ht="15.75" x14ac:dyDescent="0.25">
      <c r="A11" s="65" t="s">
        <v>13</v>
      </c>
      <c r="B11" s="65"/>
      <c r="C11" s="65"/>
      <c r="D11" s="65"/>
      <c r="E11" s="65"/>
      <c r="F11" s="65"/>
      <c r="G11" s="65"/>
    </row>
    <row r="13" spans="1:7" x14ac:dyDescent="0.25">
      <c r="A13" t="s">
        <v>0</v>
      </c>
      <c r="B13" t="s">
        <v>62</v>
      </c>
    </row>
    <row r="14" spans="1:7" x14ac:dyDescent="0.25">
      <c r="A14" t="s">
        <v>1</v>
      </c>
      <c r="B14" t="s">
        <v>60</v>
      </c>
    </row>
    <row r="15" spans="1:7" x14ac:dyDescent="0.25">
      <c r="A15" t="s">
        <v>2</v>
      </c>
      <c r="B15" s="9" t="s">
        <v>61</v>
      </c>
    </row>
    <row r="16" spans="1:7" ht="15.75" thickBot="1" x14ac:dyDescent="0.3"/>
    <row r="17" spans="1:7" ht="15.75" thickBot="1" x14ac:dyDescent="0.3">
      <c r="A17" s="7" t="s">
        <v>14</v>
      </c>
      <c r="B17" s="10" t="s">
        <v>15</v>
      </c>
      <c r="C17" s="11" t="s">
        <v>16</v>
      </c>
      <c r="D17" s="10" t="s">
        <v>17</v>
      </c>
      <c r="E17" s="11" t="s">
        <v>18</v>
      </c>
      <c r="F17" s="10" t="s">
        <v>19</v>
      </c>
      <c r="G17" s="12" t="s">
        <v>20</v>
      </c>
    </row>
    <row r="18" spans="1:7" ht="15.75" thickBot="1" x14ac:dyDescent="0.3"/>
    <row r="19" spans="1:7" x14ac:dyDescent="0.25">
      <c r="A19" s="13">
        <v>1</v>
      </c>
      <c r="B19" s="14" t="s">
        <v>21</v>
      </c>
      <c r="C19" s="15"/>
      <c r="D19" s="15"/>
      <c r="E19" s="15"/>
      <c r="F19" s="15"/>
      <c r="G19" s="16"/>
    </row>
    <row r="20" spans="1:7" x14ac:dyDescent="0.25">
      <c r="A20" s="17"/>
      <c r="B20" s="4"/>
      <c r="C20" s="18"/>
      <c r="D20" s="19"/>
      <c r="E20" s="18"/>
      <c r="F20" s="20"/>
      <c r="G20" s="21"/>
    </row>
    <row r="21" spans="1:7" x14ac:dyDescent="0.25">
      <c r="A21" s="17"/>
      <c r="B21" s="4" t="s">
        <v>22</v>
      </c>
      <c r="C21" s="22">
        <v>21.53</v>
      </c>
      <c r="D21" s="22" t="s">
        <v>23</v>
      </c>
      <c r="E21" s="23"/>
      <c r="F21" s="24">
        <f>E21*C21</f>
        <v>0</v>
      </c>
      <c r="G21" s="25"/>
    </row>
    <row r="22" spans="1:7" x14ac:dyDescent="0.25">
      <c r="A22" s="26"/>
      <c r="B22" s="4" t="s">
        <v>24</v>
      </c>
      <c r="C22" s="22">
        <v>27.98</v>
      </c>
      <c r="D22" s="27" t="s">
        <v>25</v>
      </c>
      <c r="E22" s="23"/>
      <c r="F22" s="24">
        <f t="shared" ref="F22:F29" si="0">E22*C22</f>
        <v>0</v>
      </c>
      <c r="G22" s="25"/>
    </row>
    <row r="23" spans="1:7" x14ac:dyDescent="0.25">
      <c r="A23" s="17"/>
      <c r="B23" s="4" t="s">
        <v>26</v>
      </c>
      <c r="C23" s="22">
        <v>1.1499999999999999</v>
      </c>
      <c r="D23" s="27" t="s">
        <v>27</v>
      </c>
      <c r="E23" s="23"/>
      <c r="F23" s="24">
        <f t="shared" si="0"/>
        <v>0</v>
      </c>
      <c r="G23" s="25"/>
    </row>
    <row r="24" spans="1:7" x14ac:dyDescent="0.25">
      <c r="A24" s="17"/>
      <c r="B24" s="4" t="s">
        <v>28</v>
      </c>
      <c r="C24" s="22">
        <v>0.9</v>
      </c>
      <c r="D24" s="27" t="s">
        <v>27</v>
      </c>
      <c r="E24" s="23"/>
      <c r="F24" s="24">
        <f t="shared" si="0"/>
        <v>0</v>
      </c>
      <c r="G24" s="25"/>
    </row>
    <row r="25" spans="1:7" x14ac:dyDescent="0.25">
      <c r="A25" s="17"/>
      <c r="B25" s="4" t="s">
        <v>29</v>
      </c>
      <c r="C25" s="22">
        <v>22</v>
      </c>
      <c r="D25" s="27" t="s">
        <v>5</v>
      </c>
      <c r="E25" s="23"/>
      <c r="F25" s="24">
        <f t="shared" si="0"/>
        <v>0</v>
      </c>
      <c r="G25" s="25"/>
    </row>
    <row r="26" spans="1:7" x14ac:dyDescent="0.25">
      <c r="A26" s="17"/>
      <c r="B26" s="4" t="s">
        <v>30</v>
      </c>
      <c r="C26" s="22">
        <f>+C25</f>
        <v>22</v>
      </c>
      <c r="D26" s="27" t="s">
        <v>5</v>
      </c>
      <c r="E26" s="23"/>
      <c r="F26" s="24">
        <f t="shared" si="0"/>
        <v>0</v>
      </c>
      <c r="G26" s="25"/>
    </row>
    <row r="27" spans="1:7" x14ac:dyDescent="0.25">
      <c r="A27" s="17"/>
      <c r="B27" s="4" t="s">
        <v>31</v>
      </c>
      <c r="C27" s="22">
        <v>11</v>
      </c>
      <c r="D27" s="27" t="s">
        <v>6</v>
      </c>
      <c r="E27" s="23"/>
      <c r="F27" s="24">
        <f t="shared" si="0"/>
        <v>0</v>
      </c>
      <c r="G27" s="25"/>
    </row>
    <row r="28" spans="1:7" x14ac:dyDescent="0.25">
      <c r="A28" s="26"/>
      <c r="B28" s="4" t="s">
        <v>32</v>
      </c>
      <c r="C28" s="22">
        <v>1</v>
      </c>
      <c r="D28" s="27" t="s">
        <v>3</v>
      </c>
      <c r="E28" s="23"/>
      <c r="F28" s="24">
        <f t="shared" si="0"/>
        <v>0</v>
      </c>
      <c r="G28" s="25"/>
    </row>
    <row r="29" spans="1:7" ht="30" x14ac:dyDescent="0.25">
      <c r="A29" s="17"/>
      <c r="B29" s="28" t="s">
        <v>33</v>
      </c>
      <c r="C29" s="22">
        <v>1</v>
      </c>
      <c r="D29" s="22" t="s">
        <v>4</v>
      </c>
      <c r="E29" s="29"/>
      <c r="F29" s="24">
        <f t="shared" si="0"/>
        <v>0</v>
      </c>
      <c r="G29" s="30"/>
    </row>
    <row r="30" spans="1:7" x14ac:dyDescent="0.25">
      <c r="A30" s="17"/>
      <c r="B30" s="4"/>
      <c r="C30" s="22"/>
      <c r="D30" s="27"/>
      <c r="E30" s="22"/>
      <c r="F30" s="24"/>
      <c r="G30" s="30">
        <f>F21+F22+F23+F24+F25+F26+F27+F28+F29</f>
        <v>0</v>
      </c>
    </row>
    <row r="31" spans="1:7" x14ac:dyDescent="0.25">
      <c r="A31" s="26">
        <v>2</v>
      </c>
      <c r="B31" s="3" t="s">
        <v>34</v>
      </c>
      <c r="C31" s="22"/>
      <c r="D31" s="22"/>
      <c r="E31" s="24"/>
      <c r="F31" s="24"/>
      <c r="G31" s="25"/>
    </row>
    <row r="32" spans="1:7" x14ac:dyDescent="0.25">
      <c r="A32" s="31"/>
      <c r="B32" s="32" t="s">
        <v>35</v>
      </c>
      <c r="C32" s="33">
        <v>10</v>
      </c>
      <c r="D32" s="34" t="s">
        <v>5</v>
      </c>
      <c r="E32" s="33"/>
      <c r="F32" s="35">
        <f>E32*C32</f>
        <v>0</v>
      </c>
      <c r="G32" s="36"/>
    </row>
    <row r="33" spans="1:7" x14ac:dyDescent="0.25">
      <c r="A33" s="17"/>
      <c r="B33" s="2" t="s">
        <v>36</v>
      </c>
      <c r="C33" s="18">
        <v>0.36</v>
      </c>
      <c r="D33" s="19" t="s">
        <v>27</v>
      </c>
      <c r="E33" s="18"/>
      <c r="F33" s="35">
        <f t="shared" ref="F33:F47" si="1">E33*C33</f>
        <v>0</v>
      </c>
      <c r="G33" s="21"/>
    </row>
    <row r="34" spans="1:7" x14ac:dyDescent="0.25">
      <c r="A34" s="17"/>
      <c r="B34" s="2" t="s">
        <v>37</v>
      </c>
      <c r="C34" s="18">
        <v>0.21</v>
      </c>
      <c r="D34" s="19" t="s">
        <v>27</v>
      </c>
      <c r="E34" s="18"/>
      <c r="F34" s="35">
        <f t="shared" si="1"/>
        <v>0</v>
      </c>
      <c r="G34" s="37"/>
    </row>
    <row r="35" spans="1:7" x14ac:dyDescent="0.25">
      <c r="A35" s="17"/>
      <c r="B35" s="2" t="s">
        <v>38</v>
      </c>
      <c r="C35" s="18">
        <v>20.399999999999999</v>
      </c>
      <c r="D35" s="19" t="s">
        <v>5</v>
      </c>
      <c r="E35" s="18"/>
      <c r="F35" s="35">
        <f t="shared" si="1"/>
        <v>0</v>
      </c>
      <c r="G35" s="21"/>
    </row>
    <row r="36" spans="1:7" x14ac:dyDescent="0.25">
      <c r="A36" s="26"/>
      <c r="B36" s="2" t="s">
        <v>39</v>
      </c>
      <c r="C36" s="18">
        <v>3</v>
      </c>
      <c r="D36" s="19" t="s">
        <v>5</v>
      </c>
      <c r="E36" s="18"/>
      <c r="F36" s="35">
        <f t="shared" si="1"/>
        <v>0</v>
      </c>
      <c r="G36" s="21"/>
    </row>
    <row r="37" spans="1:7" x14ac:dyDescent="0.25">
      <c r="A37" s="17"/>
      <c r="B37" s="2" t="s">
        <v>40</v>
      </c>
      <c r="C37" s="18">
        <v>3</v>
      </c>
      <c r="D37" s="19" t="s">
        <v>5</v>
      </c>
      <c r="E37" s="18"/>
      <c r="F37" s="35">
        <f t="shared" si="1"/>
        <v>0</v>
      </c>
      <c r="G37" s="21"/>
    </row>
    <row r="38" spans="1:7" x14ac:dyDescent="0.25">
      <c r="A38" s="17"/>
      <c r="B38" s="2" t="s">
        <v>41</v>
      </c>
      <c r="C38" s="4">
        <v>16.5</v>
      </c>
      <c r="D38" s="19" t="s">
        <v>6</v>
      </c>
      <c r="E38" s="18"/>
      <c r="F38" s="35">
        <f t="shared" si="1"/>
        <v>0</v>
      </c>
      <c r="G38" s="37"/>
    </row>
    <row r="39" spans="1:7" x14ac:dyDescent="0.25">
      <c r="A39" s="38"/>
      <c r="B39" s="6" t="s">
        <v>42</v>
      </c>
      <c r="C39" s="39">
        <v>3</v>
      </c>
      <c r="D39" s="40" t="s">
        <v>5</v>
      </c>
      <c r="E39" s="39"/>
      <c r="F39" s="35">
        <f t="shared" si="1"/>
        <v>0</v>
      </c>
      <c r="G39" s="41"/>
    </row>
    <row r="40" spans="1:7" x14ac:dyDescent="0.25">
      <c r="A40" s="38"/>
      <c r="B40" s="6" t="s">
        <v>43</v>
      </c>
      <c r="C40" s="39">
        <v>1</v>
      </c>
      <c r="D40" s="40" t="s">
        <v>7</v>
      </c>
      <c r="E40" s="39"/>
      <c r="F40" s="35">
        <f t="shared" si="1"/>
        <v>0</v>
      </c>
      <c r="G40" s="41"/>
    </row>
    <row r="41" spans="1:7" x14ac:dyDescent="0.25">
      <c r="A41" s="38"/>
      <c r="B41" s="6" t="s">
        <v>44</v>
      </c>
      <c r="C41" s="39">
        <v>1</v>
      </c>
      <c r="D41" s="40" t="s">
        <v>7</v>
      </c>
      <c r="E41" s="39"/>
      <c r="F41" s="35">
        <f t="shared" si="1"/>
        <v>0</v>
      </c>
      <c r="G41" s="41"/>
    </row>
    <row r="42" spans="1:7" x14ac:dyDescent="0.25">
      <c r="A42" s="42"/>
      <c r="B42" s="6" t="s">
        <v>45</v>
      </c>
      <c r="C42" s="18">
        <v>1</v>
      </c>
      <c r="D42" s="40" t="s">
        <v>7</v>
      </c>
      <c r="E42" s="18"/>
      <c r="F42" s="35">
        <f t="shared" si="1"/>
        <v>0</v>
      </c>
      <c r="G42" s="41"/>
    </row>
    <row r="43" spans="1:7" x14ac:dyDescent="0.25">
      <c r="A43" s="42"/>
      <c r="B43" s="6" t="s">
        <v>46</v>
      </c>
      <c r="C43" s="39">
        <v>1</v>
      </c>
      <c r="D43" s="40" t="s">
        <v>7</v>
      </c>
      <c r="E43" s="39"/>
      <c r="F43" s="35">
        <f t="shared" si="1"/>
        <v>0</v>
      </c>
      <c r="G43" s="41"/>
    </row>
    <row r="44" spans="1:7" x14ac:dyDescent="0.25">
      <c r="A44" s="42"/>
      <c r="B44" s="6" t="s">
        <v>47</v>
      </c>
      <c r="C44" s="39">
        <v>0</v>
      </c>
      <c r="D44" s="40" t="s">
        <v>7</v>
      </c>
      <c r="E44" s="39"/>
      <c r="F44" s="35">
        <f t="shared" si="1"/>
        <v>0</v>
      </c>
      <c r="G44" s="41"/>
    </row>
    <row r="45" spans="1:7" x14ac:dyDescent="0.25">
      <c r="A45" s="42"/>
      <c r="B45" s="6" t="s">
        <v>48</v>
      </c>
      <c r="C45" s="39">
        <v>0</v>
      </c>
      <c r="D45" s="40" t="s">
        <v>7</v>
      </c>
      <c r="E45" s="39"/>
      <c r="F45" s="35">
        <f t="shared" si="1"/>
        <v>0</v>
      </c>
      <c r="G45" s="41"/>
    </row>
    <row r="46" spans="1:7" x14ac:dyDescent="0.25">
      <c r="A46" s="42"/>
      <c r="B46" s="6" t="s">
        <v>49</v>
      </c>
      <c r="C46" s="39">
        <v>0</v>
      </c>
      <c r="D46" s="40" t="s">
        <v>7</v>
      </c>
      <c r="E46" s="39"/>
      <c r="F46" s="35">
        <f t="shared" si="1"/>
        <v>0</v>
      </c>
      <c r="G46" s="41"/>
    </row>
    <row r="47" spans="1:7" ht="30" x14ac:dyDescent="0.25">
      <c r="A47" s="42"/>
      <c r="B47" s="43" t="s">
        <v>50</v>
      </c>
      <c r="C47" s="39">
        <v>0</v>
      </c>
      <c r="D47" s="44" t="s">
        <v>4</v>
      </c>
      <c r="E47" s="39"/>
      <c r="F47" s="35">
        <f t="shared" si="1"/>
        <v>0</v>
      </c>
      <c r="G47" s="41"/>
    </row>
    <row r="48" spans="1:7" x14ac:dyDescent="0.25">
      <c r="A48" s="42"/>
      <c r="B48" s="6"/>
      <c r="C48" s="39"/>
      <c r="D48" s="44"/>
      <c r="E48" s="39"/>
      <c r="F48" s="45"/>
      <c r="G48" s="30">
        <f>F32+F33+F34+F35+F36+F37+F38+F39+F40+F41+F42+F43+F44+F45+F46+F47</f>
        <v>0</v>
      </c>
    </row>
    <row r="49" spans="1:7" x14ac:dyDescent="0.25">
      <c r="A49" s="42"/>
      <c r="B49" s="44"/>
      <c r="C49" s="44"/>
      <c r="D49" s="44"/>
      <c r="E49" s="44"/>
      <c r="F49" s="44"/>
      <c r="G49" s="41"/>
    </row>
    <row r="50" spans="1:7" ht="15.75" thickBot="1" x14ac:dyDescent="0.3">
      <c r="A50" s="46"/>
      <c r="B50" s="47"/>
      <c r="C50" s="47"/>
      <c r="D50" s="47"/>
      <c r="E50" s="47"/>
      <c r="F50" s="47"/>
      <c r="G50" s="48"/>
    </row>
    <row r="52" spans="1:7" ht="15.75" thickBot="1" x14ac:dyDescent="0.3"/>
    <row r="53" spans="1:7" ht="15.75" thickBot="1" x14ac:dyDescent="0.3">
      <c r="C53" s="49"/>
      <c r="D53" s="50"/>
      <c r="E53" s="50"/>
      <c r="F53" s="11" t="s">
        <v>51</v>
      </c>
      <c r="G53" s="51">
        <f>G30+G48</f>
        <v>0</v>
      </c>
    </row>
    <row r="54" spans="1:7" ht="15.75" thickBot="1" x14ac:dyDescent="0.3">
      <c r="C54" s="1"/>
      <c r="D54" s="1"/>
      <c r="E54" s="1"/>
      <c r="F54" s="1"/>
      <c r="G54" s="1"/>
    </row>
    <row r="55" spans="1:7" ht="15.75" x14ac:dyDescent="0.25">
      <c r="B55" s="52" t="s">
        <v>52</v>
      </c>
      <c r="C55" s="53" t="s">
        <v>53</v>
      </c>
      <c r="D55" s="15"/>
      <c r="E55" s="15"/>
      <c r="F55" s="54">
        <v>3.5000000000000003E-2</v>
      </c>
      <c r="G55" s="55">
        <f>G53*F55</f>
        <v>0</v>
      </c>
    </row>
    <row r="56" spans="1:7" x14ac:dyDescent="0.25">
      <c r="B56" s="56" t="s">
        <v>54</v>
      </c>
      <c r="C56" s="17" t="s">
        <v>9</v>
      </c>
      <c r="D56" s="4"/>
      <c r="E56" s="4"/>
      <c r="F56" s="57">
        <v>0.02</v>
      </c>
      <c r="G56" s="37">
        <f>G53*F56</f>
        <v>0</v>
      </c>
    </row>
    <row r="57" spans="1:7" x14ac:dyDescent="0.25">
      <c r="B57" s="5"/>
      <c r="C57" s="17" t="s">
        <v>55</v>
      </c>
      <c r="D57" s="4"/>
      <c r="E57" s="4"/>
      <c r="F57" s="57">
        <v>0.01</v>
      </c>
      <c r="G57" s="37">
        <f>G53*F57</f>
        <v>0</v>
      </c>
    </row>
    <row r="58" spans="1:7" x14ac:dyDescent="0.25">
      <c r="B58" s="5"/>
      <c r="C58" s="17" t="s">
        <v>8</v>
      </c>
      <c r="D58" s="4"/>
      <c r="E58" s="4"/>
      <c r="F58" s="57">
        <v>1E-3</v>
      </c>
      <c r="G58" s="37">
        <f>G53*F58</f>
        <v>0</v>
      </c>
    </row>
    <row r="59" spans="1:7" x14ac:dyDescent="0.25">
      <c r="B59" s="5"/>
      <c r="C59" s="17" t="s">
        <v>10</v>
      </c>
      <c r="D59" s="4"/>
      <c r="E59" s="4"/>
      <c r="F59" s="57">
        <v>0.03</v>
      </c>
      <c r="G59" s="37">
        <f>G53*F59</f>
        <v>0</v>
      </c>
    </row>
    <row r="60" spans="1:7" x14ac:dyDescent="0.25">
      <c r="B60" s="5"/>
      <c r="C60" s="17" t="s">
        <v>56</v>
      </c>
      <c r="D60" s="4"/>
      <c r="E60" s="4"/>
      <c r="F60" s="57">
        <v>0.1</v>
      </c>
      <c r="G60" s="37">
        <f>G53*F60</f>
        <v>0</v>
      </c>
    </row>
    <row r="61" spans="1:7" x14ac:dyDescent="0.25">
      <c r="B61" s="5"/>
      <c r="C61" s="26" t="s">
        <v>57</v>
      </c>
      <c r="D61" s="3"/>
      <c r="E61" s="3"/>
      <c r="F61" s="3"/>
      <c r="G61" s="58">
        <f>G55+G56+G57+G58+G59+G60</f>
        <v>0</v>
      </c>
    </row>
    <row r="62" spans="1:7" ht="15.75" thickBot="1" x14ac:dyDescent="0.3">
      <c r="B62" s="5"/>
      <c r="C62" s="59"/>
      <c r="D62" s="60" t="s">
        <v>58</v>
      </c>
      <c r="E62" s="61">
        <v>0.18</v>
      </c>
      <c r="F62" s="47"/>
      <c r="G62" s="62">
        <f>G60*E62</f>
        <v>0</v>
      </c>
    </row>
    <row r="63" spans="1:7" ht="15.75" thickBot="1" x14ac:dyDescent="0.3">
      <c r="B63" s="8"/>
      <c r="C63" s="1"/>
      <c r="D63" s="1"/>
      <c r="E63" s="1"/>
      <c r="F63" s="1"/>
      <c r="G63" s="1"/>
    </row>
    <row r="64" spans="1:7" ht="15.75" thickBot="1" x14ac:dyDescent="0.3">
      <c r="B64" s="8"/>
      <c r="C64" s="1"/>
      <c r="D64" s="1"/>
      <c r="E64" s="7" t="s">
        <v>59</v>
      </c>
      <c r="F64" s="11"/>
      <c r="G64" s="63">
        <f>G62+G61+G53</f>
        <v>0</v>
      </c>
    </row>
    <row r="67" spans="1:7" x14ac:dyDescent="0.25">
      <c r="A67" s="64" t="s">
        <v>11</v>
      </c>
      <c r="B67" s="64"/>
      <c r="C67" s="64"/>
      <c r="D67" s="64"/>
      <c r="E67" s="64"/>
      <c r="F67" s="64"/>
      <c r="G67" s="64"/>
    </row>
    <row r="68" spans="1:7" x14ac:dyDescent="0.25">
      <c r="A68" s="64" t="s">
        <v>12</v>
      </c>
      <c r="B68" s="64"/>
      <c r="C68" s="64"/>
      <c r="D68" s="64"/>
      <c r="E68" s="64"/>
      <c r="F68" s="64"/>
      <c r="G68" s="64"/>
    </row>
  </sheetData>
  <mergeCells count="3">
    <mergeCell ref="A68:G68"/>
    <mergeCell ref="A11:G11"/>
    <mergeCell ref="A67:G67"/>
  </mergeCells>
  <pageMargins left="0.25" right="0.25" top="0.75" bottom="0.75" header="0.3" footer="0.3"/>
  <pageSetup scale="81" orientation="portrait" r:id="rId1"/>
  <rowBreaks count="1" manualBreakCount="1">
    <brk id="5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2024-08-22T17:20:34Z</cp:lastPrinted>
  <dcterms:created xsi:type="dcterms:W3CDTF">2024-01-30T15:01:08Z</dcterms:created>
  <dcterms:modified xsi:type="dcterms:W3CDTF">2024-08-22T17:25:23Z</dcterms:modified>
</cp:coreProperties>
</file>