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41" i="1" l="1"/>
  <c r="F40" i="1"/>
  <c r="F37" i="1"/>
  <c r="F36" i="1"/>
  <c r="G38" i="1" s="1"/>
  <c r="F33" i="1"/>
  <c r="F32" i="1"/>
  <c r="F31" i="1"/>
  <c r="F30" i="1"/>
  <c r="F29" i="1"/>
  <c r="G34" i="1" l="1"/>
  <c r="G42" i="1"/>
  <c r="F25" i="1" l="1"/>
  <c r="F24" i="1"/>
  <c r="F23" i="1"/>
  <c r="F22" i="1"/>
  <c r="F21" i="1"/>
  <c r="G26" i="1" l="1"/>
  <c r="G44" i="1" s="1"/>
  <c r="G50" i="1" l="1"/>
  <c r="G46" i="1"/>
  <c r="G49" i="1"/>
  <c r="G48" i="1"/>
  <c r="G51" i="1"/>
  <c r="G53" i="1" s="1"/>
  <c r="G47" i="1"/>
  <c r="G52" i="1" l="1"/>
  <c r="G55" i="1" s="1"/>
</calcChain>
</file>

<file path=xl/sharedStrings.xml><?xml version="1.0" encoding="utf-8"?>
<sst xmlns="http://schemas.openxmlformats.org/spreadsheetml/2006/main" count="70" uniqueCount="61">
  <si>
    <t>AYUNTAMIENTO MUNICIPAL DE BANI</t>
  </si>
  <si>
    <t>(PRESUPUESTO PARTICIPATIVO)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</si>
  <si>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</si>
  <si>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</si>
  <si>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</si>
  <si>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</si>
  <si>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</si>
  <si>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</si>
  <si>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</si>
  <si>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</si>
  <si>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</si>
  <si>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</si>
  <si>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</si>
  <si>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CORTE DE BACHES Y LIMPIEZA</t>
  </si>
  <si>
    <t>M2</t>
  </si>
  <si>
    <t>COMPRA DE ASFALTO</t>
  </si>
  <si>
    <t>M3</t>
  </si>
  <si>
    <t>TANQUE DE RC-2</t>
  </si>
  <si>
    <t>TANQUE</t>
  </si>
  <si>
    <t>APLICACIÓN DE ASFALTO CALIENTE</t>
  </si>
  <si>
    <t>BOTE PRODUCTO DE LIMPIEZA Y BOTE DE ESCOMBROS</t>
  </si>
  <si>
    <t>SUB-TOTAL</t>
  </si>
  <si>
    <t>SEGUROS Y FIANZAS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</si>
  <si>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</si>
  <si>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</si>
  <si>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</si>
  <si>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</si>
  <si>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</si>
  <si>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</si>
  <si>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</si>
  <si>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>ANGEL MAÑAN</t>
  </si>
  <si>
    <t xml:space="preserve">                 TOTAL GENERAL</t>
  </si>
  <si>
    <t>DIRECTOR OBRAS MUNICIPALES</t>
  </si>
  <si>
    <t>C/ Sánchez, Esq., Mella, Baní, Provincia Peravia, Tel.: 809-346-4300 Ext: 302</t>
  </si>
  <si>
    <t>E-MAIL: INFO@BANI.GOB.DO - WEB: AYUNTAMIENTOBANI.GOB.DO</t>
  </si>
  <si>
    <t>BACHEO EN CALLES + BADEN C/3</t>
  </si>
  <si>
    <t>LOS MELONES</t>
  </si>
  <si>
    <t>BACHEO</t>
  </si>
  <si>
    <t>CORTE DE ASFALTO</t>
  </si>
  <si>
    <t>ML</t>
  </si>
  <si>
    <t>DEMOLICION DE BADEN EN MAL ESTADO</t>
  </si>
  <si>
    <t>PA</t>
  </si>
  <si>
    <t>EXCAVACION DE BADEN</t>
  </si>
  <si>
    <t>BOTE MATERIAL EXC Y DEMOLIDO</t>
  </si>
  <si>
    <t>ACONDICIONAMIENTO Y NIVELACION</t>
  </si>
  <si>
    <t>HORMIGON ARMADO</t>
  </si>
  <si>
    <t>FROTADO+PULIDO+ESCOBILLON</t>
  </si>
  <si>
    <t>LIMPIEZA FINAL</t>
  </si>
  <si>
    <t>SEÑALES DE PRECAUCION</t>
  </si>
  <si>
    <t>2.1.1</t>
  </si>
  <si>
    <t>2.1.2</t>
  </si>
  <si>
    <t>2.1.4</t>
  </si>
  <si>
    <t>2.1.5</t>
  </si>
  <si>
    <t>2.1.6</t>
  </si>
  <si>
    <t>2.2.1</t>
  </si>
  <si>
    <t>2.2.2</t>
  </si>
  <si>
    <t>2.3.1</t>
  </si>
  <si>
    <t>2.3.2</t>
  </si>
  <si>
    <t>MISCELANEOS</t>
  </si>
  <si>
    <t>Hormigón ARMADO EN BADEN  250 KG/CM2 Hormigón INDUSTRIAL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</si>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</sst>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6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5" fillId="0" borderId="0" xfId="0" applyFont="1" applyBorder="1"/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2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3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44" fontId="9" fillId="0" borderId="6" xfId="2" applyNumberFormat="1" applyFont="1" applyBorder="1" applyAlignment="1">
      <alignment horizontal="center"/>
    </xf>
    <xf numFmtId="44" fontId="8" fillId="0" borderId="6" xfId="0" applyNumberFormat="1" applyFont="1" applyBorder="1"/>
    <xf numFmtId="43" fontId="9" fillId="0" borderId="5" xfId="1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15" fillId="0" borderId="0" xfId="0" applyFont="1" applyBorder="1" applyAlignment="1">
      <alignment vertical="top"/>
    </xf>
    <xf numFmtId="0" fontId="16" fillId="0" borderId="0" xfId="0" applyFont="1" applyBorder="1" applyAlignment="1">
      <alignment vertical="top" wrapText="1"/>
    </xf>
    <xf numFmtId="17" fontId="16" fillId="0" borderId="0" xfId="0" applyNumberFormat="1" applyFont="1" applyBorder="1" applyAlignment="1">
      <alignment horizontal="left" vertical="top" wrapText="1"/>
    </xf>
    <xf numFmtId="44" fontId="9" fillId="0" borderId="5" xfId="2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19050</xdr:colOff>
      <xdr:row>8</xdr:row>
      <xdr:rowOff>57150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676275" y="190500"/>
          <a:ext cx="7877175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G62"/>
  <sheetViews>
    <sheetView tabSelected="1" topLeftCell="A5" workbookViewId="0">
      <selection activeCell="E43" sqref="E43"/>
    </sheetView>
  </sheetViews>
  <sheetFormatPr baseColWidth="10" defaultRowHeight="15" x14ac:dyDescent="0.25"/>
  <cols>
    <col min="1" max="1" width="10.140625" customWidth="1"/>
    <col min="2" max="2" width="52" customWidth="1"/>
    <col min="4" max="4" width="13.42578125" customWidth="1"/>
    <col min="5" max="5" width="12.7109375" bestFit="1" customWidth="1"/>
    <col min="6" max="6" width="14.42578125" customWidth="1"/>
    <col min="7" max="7" width="13.85546875" customWidth="1"/>
  </cols>
  <sheetData>
    <row r="9" spans="1:7" ht="15.75" thickBot="1" x14ac:dyDescent="0.3"/>
    <row r="10" spans="1:7" ht="28.5" thickBot="1" x14ac:dyDescent="0.3">
      <c r="A10" s="52" t="s">
        <v>0</v>
      </c>
      <c r="B10" s="53"/>
      <c r="C10" s="53"/>
      <c r="D10" s="53"/>
      <c r="E10" s="53"/>
      <c r="F10" s="53"/>
      <c r="G10" s="54"/>
    </row>
    <row r="11" spans="1:7" ht="20.25" x14ac:dyDescent="0.25">
      <c r="A11" s="55" t="s">
        <v>1</v>
      </c>
      <c r="B11" s="55"/>
      <c r="C11" s="55"/>
      <c r="D11" s="55"/>
      <c r="E11" s="55"/>
      <c r="F11" s="55"/>
      <c r="G11" s="55"/>
    </row>
    <row r="12" spans="1:7" x14ac:dyDescent="0.25">
      <c r="A12" s="1"/>
      <c r="B12" s="1"/>
      <c r="C12" s="1"/>
      <c r="D12" s="1"/>
      <c r="E12" s="1"/>
      <c r="F12" s="2"/>
      <c r="G12" s="1"/>
    </row>
    <row r="13" spans="1:7" x14ac:dyDescent="0.25">
      <c r="A13" s="48" t="s">
        <v>2</v>
      </c>
      <c r="B13" s="49" t="s">
        <v>35</v>
      </c>
      <c r="C13" s="1"/>
      <c r="D13" s="1"/>
      <c r="E13" s="1"/>
      <c r="F13" s="1"/>
      <c r="G13" s="1"/>
    </row>
    <row r="14" spans="1:7" x14ac:dyDescent="0.25">
      <c r="A14" s="48" t="s">
        <v>3</v>
      </c>
      <c r="B14" s="49" t="s">
        <v>36</v>
      </c>
      <c r="C14" s="1"/>
      <c r="D14" s="1"/>
      <c r="E14" s="1"/>
      <c r="F14" s="1"/>
      <c r="G14" s="1"/>
    </row>
    <row r="15" spans="1:7" x14ac:dyDescent="0.25">
      <c r="A15" s="48" t="s">
        <v>4</v>
      </c>
      <c r="B15" s="50">
        <v>45748</v>
      </c>
      <c r="C15" s="1"/>
      <c r="D15" s="1"/>
      <c r="E15" s="1"/>
      <c r="F15" s="1"/>
      <c r="G15" s="1"/>
    </row>
    <row r="16" spans="1:7" x14ac:dyDescent="0.25">
      <c r="A16" s="56"/>
      <c r="B16" s="56"/>
      <c r="C16" s="4"/>
      <c r="D16" s="4"/>
      <c r="E16" s="4"/>
      <c r="F16" s="4"/>
      <c r="G16" s="4"/>
    </row>
    <row r="17" spans="1:7" ht="15.75" thickBot="1" x14ac:dyDescent="0.3">
      <c r="A17" s="3"/>
      <c r="B17" s="3"/>
    </row>
    <row r="18" spans="1:7" ht="15.75" thickBot="1" x14ac:dyDescent="0.3">
      <c r="A18" s="5" t="s">
        <v>5</v>
      </c>
      <c r="B18" s="6" t="s">
        <v>6</v>
      </c>
      <c r="C18" s="7" t="s">
        <v>7</v>
      </c>
      <c r="D18" s="6" t="s">
        <v>8</v>
      </c>
      <c r="E18" s="7" t="s">
        <v>9</v>
      </c>
      <c r="F18" s="6" t="s">
        <v>10</v>
      </c>
      <c r="G18" s="8" t="s">
        <v>11</v>
      </c>
    </row>
    <row r="20" spans="1:7" x14ac:dyDescent="0.25">
      <c r="A20" s="45">
        <v>1</v>
      </c>
      <c r="B20" s="9" t="s">
        <v>37</v>
      </c>
      <c r="C20" s="10"/>
      <c r="D20" s="11"/>
      <c r="E20" s="10"/>
      <c r="F20" s="12"/>
      <c r="G20" s="13"/>
    </row>
    <row r="21" spans="1:7" x14ac:dyDescent="0.25">
      <c r="A21" s="46">
        <v>1.1000000000000001</v>
      </c>
      <c r="B21" s="14" t="s">
        <v>13</v>
      </c>
      <c r="C21" s="10">
        <v>220</v>
      </c>
      <c r="D21" s="11" t="s">
        <v>14</v>
      </c>
      <c r="E21" s="51">
        <v>0</v>
      </c>
      <c r="F21" s="12">
        <f t="shared" ref="F21:F25" si="0">E21*C21</f>
        <v>0</v>
      </c>
      <c r="G21" s="13"/>
    </row>
    <row r="22" spans="1:7" x14ac:dyDescent="0.25">
      <c r="A22" s="46">
        <v>1.2</v>
      </c>
      <c r="B22" s="13" t="s">
        <v>15</v>
      </c>
      <c r="C22" s="10">
        <v>15</v>
      </c>
      <c r="D22" s="11" t="s">
        <v>16</v>
      </c>
      <c r="E22" s="51">
        <v>0</v>
      </c>
      <c r="F22" s="12">
        <f t="shared" si="0"/>
        <v>0</v>
      </c>
      <c r="G22" s="13"/>
    </row>
    <row r="23" spans="1:7" x14ac:dyDescent="0.25">
      <c r="A23" s="46">
        <v>1.3</v>
      </c>
      <c r="B23" s="15" t="s">
        <v>17</v>
      </c>
      <c r="C23" s="10">
        <v>1</v>
      </c>
      <c r="D23" s="11" t="s">
        <v>18</v>
      </c>
      <c r="E23" s="51">
        <v>0</v>
      </c>
      <c r="F23" s="12">
        <f t="shared" si="0"/>
        <v>0</v>
      </c>
      <c r="G23" s="13"/>
    </row>
    <row r="24" spans="1:7" x14ac:dyDescent="0.25">
      <c r="A24" s="46">
        <v>1.4</v>
      </c>
      <c r="B24" s="13" t="s">
        <v>19</v>
      </c>
      <c r="C24" s="10">
        <v>220</v>
      </c>
      <c r="D24" s="11" t="s">
        <v>14</v>
      </c>
      <c r="E24" s="51">
        <v>0</v>
      </c>
      <c r="F24" s="12">
        <f t="shared" si="0"/>
        <v>0</v>
      </c>
      <c r="G24" s="13"/>
    </row>
    <row r="25" spans="1:7" ht="29.25" x14ac:dyDescent="0.25">
      <c r="A25" s="46">
        <v>1.5</v>
      </c>
      <c r="B25" s="15" t="s">
        <v>20</v>
      </c>
      <c r="C25" s="10">
        <v>18</v>
      </c>
      <c r="D25" s="11" t="s">
        <v>16</v>
      </c>
      <c r="E25" s="51">
        <v>0</v>
      </c>
      <c r="F25" s="12">
        <f t="shared" si="0"/>
        <v>0</v>
      </c>
      <c r="G25" s="13"/>
    </row>
    <row r="26" spans="1:7" x14ac:dyDescent="0.25">
      <c r="A26" s="46"/>
      <c r="B26" s="13"/>
      <c r="C26" s="10"/>
      <c r="D26" s="11"/>
      <c r="E26" s="51"/>
      <c r="F26" s="12"/>
      <c r="G26" s="16">
        <f>F21+F22+F23+F24+F25</f>
        <v>0</v>
      </c>
    </row>
    <row r="27" spans="1:7" x14ac:dyDescent="0.25">
      <c r="A27" s="45">
        <v>2</v>
      </c>
      <c r="B27" s="47" t="s">
        <v>60</v>
      </c>
      <c r="C27" s="10"/>
      <c r="D27" s="11"/>
      <c r="E27" s="51"/>
      <c r="F27" s="42"/>
      <c r="G27" s="43"/>
    </row>
    <row r="28" spans="1:7" x14ac:dyDescent="0.25">
      <c r="A28" s="45">
        <v>2.1</v>
      </c>
      <c r="B28" s="9" t="s">
        <v>12</v>
      </c>
      <c r="C28" s="10"/>
      <c r="D28" s="11"/>
      <c r="E28" s="51"/>
      <c r="F28" s="12"/>
      <c r="G28" s="13"/>
    </row>
    <row r="29" spans="1:7" x14ac:dyDescent="0.25">
      <c r="A29" s="46" t="s">
        <v>49</v>
      </c>
      <c r="B29" s="15" t="s">
        <v>38</v>
      </c>
      <c r="C29" s="10">
        <v>14</v>
      </c>
      <c r="D29" s="11" t="s">
        <v>39</v>
      </c>
      <c r="E29" s="51">
        <v>0</v>
      </c>
      <c r="F29" s="12">
        <f>E29*C29</f>
        <v>0</v>
      </c>
      <c r="G29" s="13"/>
    </row>
    <row r="30" spans="1:7" x14ac:dyDescent="0.25">
      <c r="A30" s="46" t="s">
        <v>50</v>
      </c>
      <c r="B30" s="15" t="s">
        <v>40</v>
      </c>
      <c r="C30" s="10">
        <v>1</v>
      </c>
      <c r="D30" s="11" t="s">
        <v>41</v>
      </c>
      <c r="E30" s="51">
        <v>0</v>
      </c>
      <c r="F30" s="12">
        <f t="shared" ref="F30" si="1">E30*C30</f>
        <v>0</v>
      </c>
      <c r="G30" s="13"/>
    </row>
    <row r="31" spans="1:7" x14ac:dyDescent="0.25">
      <c r="A31" s="46" t="s">
        <v>51</v>
      </c>
      <c r="B31" s="15" t="s">
        <v>42</v>
      </c>
      <c r="C31" s="10">
        <v>4.2</v>
      </c>
      <c r="D31" s="11" t="s">
        <v>16</v>
      </c>
      <c r="E31" s="51">
        <v>0</v>
      </c>
      <c r="F31" s="12">
        <f>E31*C31</f>
        <v>0</v>
      </c>
      <c r="G31" s="13"/>
    </row>
    <row r="32" spans="1:7" x14ac:dyDescent="0.25">
      <c r="A32" s="46" t="s">
        <v>52</v>
      </c>
      <c r="B32" s="15" t="s">
        <v>43</v>
      </c>
      <c r="C32" s="10">
        <v>5.46</v>
      </c>
      <c r="D32" s="11" t="s">
        <v>16</v>
      </c>
      <c r="E32" s="51">
        <v>0</v>
      </c>
      <c r="F32" s="12">
        <f>E32*C32</f>
        <v>0</v>
      </c>
      <c r="G32" s="13"/>
    </row>
    <row r="33" spans="1:7" x14ac:dyDescent="0.25">
      <c r="A33" s="46" t="s">
        <v>53</v>
      </c>
      <c r="B33" s="15" t="s">
        <v>44</v>
      </c>
      <c r="C33" s="10">
        <v>14</v>
      </c>
      <c r="D33" s="11" t="s">
        <v>14</v>
      </c>
      <c r="E33" s="51">
        <v>0</v>
      </c>
      <c r="F33" s="12">
        <f>E33*C33</f>
        <v>0</v>
      </c>
      <c r="G33" s="13"/>
    </row>
    <row r="34" spans="1:7" x14ac:dyDescent="0.25">
      <c r="A34" s="46"/>
      <c r="B34" s="13"/>
      <c r="C34" s="10"/>
      <c r="D34" s="11"/>
      <c r="E34" s="51"/>
      <c r="F34" s="12"/>
      <c r="G34" s="16">
        <f>SUM(F29:F33)</f>
        <v>0</v>
      </c>
    </row>
    <row r="35" spans="1:7" x14ac:dyDescent="0.25">
      <c r="A35" s="45">
        <v>2.2000000000000002</v>
      </c>
      <c r="B35" s="9" t="s">
        <v>45</v>
      </c>
      <c r="C35" s="10"/>
      <c r="D35" s="11"/>
      <c r="E35" s="51"/>
      <c r="F35" s="12"/>
      <c r="G35" s="9"/>
    </row>
    <row r="36" spans="1:7" ht="29.25" x14ac:dyDescent="0.25">
      <c r="A36" s="46" t="s">
        <v>54</v>
      </c>
      <c r="B36" s="15" t="s">
        <v>59</v>
      </c>
      <c r="C36" s="10">
        <v>4.2</v>
      </c>
      <c r="D36" s="11" t="s">
        <v>16</v>
      </c>
      <c r="E36" s="51">
        <v>0</v>
      </c>
      <c r="F36" s="12">
        <f>E36*C36</f>
        <v>0</v>
      </c>
      <c r="G36" s="9"/>
    </row>
    <row r="37" spans="1:7" x14ac:dyDescent="0.25">
      <c r="A37" s="46" t="s">
        <v>55</v>
      </c>
      <c r="B37" s="15" t="s">
        <v>46</v>
      </c>
      <c r="C37" s="10">
        <v>14</v>
      </c>
      <c r="D37" s="11" t="s">
        <v>14</v>
      </c>
      <c r="E37" s="51">
        <v>0</v>
      </c>
      <c r="F37" s="12">
        <f>E37*C37</f>
        <v>0</v>
      </c>
      <c r="G37" s="9"/>
    </row>
    <row r="38" spans="1:7" x14ac:dyDescent="0.25">
      <c r="A38" s="46"/>
      <c r="B38" s="13"/>
      <c r="C38" s="10"/>
      <c r="D38" s="11"/>
      <c r="E38" s="51"/>
      <c r="F38" s="12"/>
      <c r="G38" s="16">
        <f>SUM(F36:F37)</f>
        <v>0</v>
      </c>
    </row>
    <row r="39" spans="1:7" x14ac:dyDescent="0.25">
      <c r="A39" s="45">
        <v>2.2999999999999998</v>
      </c>
      <c r="B39" s="9" t="s">
        <v>58</v>
      </c>
      <c r="C39" s="10"/>
      <c r="D39" s="11"/>
      <c r="E39" s="51"/>
      <c r="F39" s="42"/>
      <c r="G39" s="43"/>
    </row>
    <row r="40" spans="1:7" x14ac:dyDescent="0.25">
      <c r="A40" s="46" t="s">
        <v>56</v>
      </c>
      <c r="B40" s="13" t="s">
        <v>47</v>
      </c>
      <c r="C40" s="10">
        <v>1</v>
      </c>
      <c r="D40" s="11" t="s">
        <v>41</v>
      </c>
      <c r="E40" s="51">
        <v>0</v>
      </c>
      <c r="F40" s="42">
        <f>E40*C40</f>
        <v>0</v>
      </c>
      <c r="G40" s="43"/>
    </row>
    <row r="41" spans="1:7" x14ac:dyDescent="0.25">
      <c r="A41" s="46" t="s">
        <v>57</v>
      </c>
      <c r="B41" s="13" t="s">
        <v>48</v>
      </c>
      <c r="C41" s="10">
        <v>1</v>
      </c>
      <c r="D41" s="11" t="s">
        <v>41</v>
      </c>
      <c r="E41" s="51">
        <v>0</v>
      </c>
      <c r="F41" s="42">
        <f>E41*C41</f>
        <v>0</v>
      </c>
      <c r="G41" s="43"/>
    </row>
    <row r="42" spans="1:7" x14ac:dyDescent="0.25">
      <c r="A42" s="46"/>
      <c r="B42" s="13"/>
      <c r="C42" s="10"/>
      <c r="D42" s="11"/>
      <c r="E42" s="44"/>
      <c r="F42" s="42"/>
      <c r="G42" s="43">
        <f>F40+F41</f>
        <v>0</v>
      </c>
    </row>
    <row r="43" spans="1:7" ht="15.75" thickBot="1" x14ac:dyDescent="0.3">
      <c r="A43" s="13"/>
      <c r="B43" s="13"/>
      <c r="C43" s="17"/>
      <c r="D43" s="11"/>
      <c r="E43" s="17"/>
      <c r="F43" s="18"/>
      <c r="G43" s="19"/>
    </row>
    <row r="44" spans="1:7" ht="15.75" thickBot="1" x14ac:dyDescent="0.3">
      <c r="A44" s="20"/>
      <c r="B44" s="20"/>
      <c r="C44" s="20"/>
      <c r="D44" s="21"/>
      <c r="E44" s="20"/>
      <c r="F44" s="22" t="s">
        <v>21</v>
      </c>
      <c r="G44" s="23">
        <f>G26+G34+G38+G42</f>
        <v>0</v>
      </c>
    </row>
    <row r="45" spans="1:7" x14ac:dyDescent="0.25">
      <c r="A45" s="1"/>
      <c r="B45" s="1"/>
      <c r="C45" s="1"/>
      <c r="D45" s="1"/>
      <c r="E45" s="1"/>
      <c r="F45" s="1"/>
      <c r="G45" s="24"/>
    </row>
    <row r="46" spans="1:7" x14ac:dyDescent="0.25">
      <c r="A46" s="1"/>
      <c r="B46" s="1"/>
      <c r="C46" s="9" t="s">
        <v>22</v>
      </c>
      <c r="D46" s="25"/>
      <c r="E46" s="26"/>
      <c r="F46" s="27">
        <v>3.5000000000000003E-2</v>
      </c>
      <c r="G46" s="28">
        <f>+G44*F46</f>
        <v>0</v>
      </c>
    </row>
    <row r="47" spans="1:7" x14ac:dyDescent="0.25">
      <c r="A47" s="1"/>
      <c r="B47" s="1"/>
      <c r="C47" s="9" t="s">
        <v>23</v>
      </c>
      <c r="D47" s="25"/>
      <c r="E47" s="26"/>
      <c r="F47" s="27">
        <v>0.02</v>
      </c>
      <c r="G47" s="28">
        <f>+G44*F47</f>
        <v>0</v>
      </c>
    </row>
    <row r="48" spans="1:7" x14ac:dyDescent="0.25">
      <c r="A48" s="1"/>
      <c r="B48" s="1"/>
      <c r="C48" s="9" t="s">
        <v>24</v>
      </c>
      <c r="D48" s="9"/>
      <c r="E48" s="26"/>
      <c r="F48" s="27">
        <v>0.01</v>
      </c>
      <c r="G48" s="28">
        <f>+G44*F48</f>
        <v>0</v>
      </c>
    </row>
    <row r="49" spans="1:7" ht="15.75" x14ac:dyDescent="0.25">
      <c r="A49" s="1"/>
      <c r="B49" s="29"/>
      <c r="C49" s="9" t="s">
        <v>25</v>
      </c>
      <c r="D49" s="25"/>
      <c r="E49" s="26"/>
      <c r="F49" s="27">
        <v>1E-3</v>
      </c>
      <c r="G49" s="28">
        <f>+G44*F49</f>
        <v>0</v>
      </c>
    </row>
    <row r="50" spans="1:7" x14ac:dyDescent="0.25">
      <c r="A50" s="1"/>
      <c r="B50" s="30"/>
      <c r="C50" s="9" t="s">
        <v>26</v>
      </c>
      <c r="D50" s="25"/>
      <c r="E50" s="26"/>
      <c r="F50" s="27">
        <v>0.03</v>
      </c>
      <c r="G50" s="28">
        <f>+G44*F50</f>
        <v>0</v>
      </c>
    </row>
    <row r="51" spans="1:7" x14ac:dyDescent="0.25">
      <c r="A51" s="1"/>
      <c r="B51" s="1"/>
      <c r="C51" s="9" t="s">
        <v>27</v>
      </c>
      <c r="D51" s="25"/>
      <c r="E51" s="26"/>
      <c r="F51" s="27">
        <v>0.1</v>
      </c>
      <c r="G51" s="28">
        <f>+G44*F51</f>
        <v>0</v>
      </c>
    </row>
    <row r="52" spans="1:7" x14ac:dyDescent="0.25">
      <c r="A52" s="1"/>
      <c r="B52" s="1"/>
      <c r="C52" s="9" t="s">
        <v>28</v>
      </c>
      <c r="D52" s="31"/>
      <c r="E52" s="32"/>
      <c r="F52" s="33"/>
      <c r="G52" s="18">
        <f>SUM(G46:G51)</f>
        <v>0</v>
      </c>
    </row>
    <row r="53" spans="1:7" x14ac:dyDescent="0.25">
      <c r="A53" s="1"/>
      <c r="B53" s="1"/>
      <c r="C53" s="34"/>
      <c r="D53" s="35" t="s">
        <v>29</v>
      </c>
      <c r="E53" s="36">
        <v>0.18</v>
      </c>
      <c r="F53" s="27"/>
      <c r="G53" s="37">
        <f>G51*E53</f>
        <v>0</v>
      </c>
    </row>
    <row r="54" spans="1:7" ht="15.75" thickBot="1" x14ac:dyDescent="0.3">
      <c r="A54" s="1"/>
      <c r="B54" s="38"/>
      <c r="C54" s="1"/>
      <c r="D54" s="1"/>
      <c r="E54" s="1"/>
      <c r="F54" s="39"/>
      <c r="G54" s="1"/>
    </row>
    <row r="55" spans="1:7" ht="16.5" thickBot="1" x14ac:dyDescent="0.3">
      <c r="A55" s="1"/>
      <c r="B55" s="29" t="s">
        <v>30</v>
      </c>
      <c r="C55" s="1"/>
      <c r="D55" s="1"/>
      <c r="E55" s="22" t="s">
        <v>31</v>
      </c>
      <c r="F55" s="40"/>
      <c r="G55" s="41">
        <f>G44+G52+G53</f>
        <v>0</v>
      </c>
    </row>
    <row r="56" spans="1:7" x14ac:dyDescent="0.25">
      <c r="A56" s="1"/>
      <c r="B56" s="30" t="s">
        <v>32</v>
      </c>
      <c r="E56" s="1"/>
      <c r="F56" s="1"/>
      <c r="G56" s="24"/>
    </row>
    <row r="57" spans="1:7" x14ac:dyDescent="0.25">
      <c r="B57" s="38"/>
    </row>
    <row r="58" spans="1:7" x14ac:dyDescent="0.25">
      <c r="B58" s="38"/>
      <c r="D58" s="38"/>
    </row>
    <row r="59" spans="1:7" x14ac:dyDescent="0.25">
      <c r="B59" s="38"/>
      <c r="D59" s="38"/>
      <c r="E59" s="38"/>
    </row>
    <row r="60" spans="1:7" x14ac:dyDescent="0.25">
      <c r="B60" s="38"/>
      <c r="E60" s="38"/>
    </row>
    <row r="61" spans="1:7" x14ac:dyDescent="0.25">
      <c r="B61" s="57" t="s">
        <v>33</v>
      </c>
      <c r="C61" s="57"/>
      <c r="D61" s="57"/>
      <c r="E61" s="57"/>
      <c r="F61" s="57"/>
    </row>
    <row r="62" spans="1:7" x14ac:dyDescent="0.25">
      <c r="B62" s="57" t="s">
        <v>34</v>
      </c>
      <c r="C62" s="57"/>
      <c r="D62" s="57"/>
      <c r="E62" s="57"/>
      <c r="F62" s="57"/>
    </row>
  </sheetData>
  <mergeCells count="5">
    <mergeCell ref="A10:G10"/>
    <mergeCell ref="A11:G11"/>
    <mergeCell ref="A16:B16"/>
    <mergeCell ref="B61:F61"/>
    <mergeCell ref="B62:F62"/>
  </mergeCells>
  <pageMargins left="0.7" right="0.7" top="0.75" bottom="0.7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2025-02-17T12:21:43Z</dcterms:modified>
</cp:coreProperties>
</file>