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F33" i="1"/>
  <c r="F32" i="1"/>
  <c r="F31" i="1"/>
  <c r="F91" i="1"/>
  <c r="G92" i="1" s="1"/>
  <c r="F88" i="1"/>
  <c r="F87" i="1"/>
  <c r="G89" i="1" l="1"/>
  <c r="F84" i="1"/>
  <c r="F83" i="1"/>
  <c r="F81" i="1"/>
  <c r="F80" i="1"/>
  <c r="F79" i="1"/>
  <c r="F35" i="1"/>
  <c r="F76" i="1"/>
  <c r="F75" i="1"/>
  <c r="F74" i="1"/>
  <c r="F73" i="1"/>
  <c r="F72" i="1"/>
  <c r="F71" i="1"/>
  <c r="F70" i="1"/>
  <c r="F69" i="1"/>
  <c r="F68" i="1"/>
  <c r="F67" i="1"/>
  <c r="F64" i="1"/>
  <c r="G65" i="1" s="1"/>
  <c r="G77" i="1" l="1"/>
  <c r="G85" i="1"/>
  <c r="F53" i="1"/>
  <c r="F57" i="1" l="1"/>
  <c r="F61" i="1" l="1"/>
  <c r="F60" i="1"/>
  <c r="G62" i="1" l="1"/>
  <c r="F25" i="1"/>
  <c r="F24" i="1"/>
  <c r="F56" i="1"/>
  <c r="G58" i="1" s="1"/>
  <c r="F22" i="1" l="1"/>
  <c r="F38" i="1" l="1"/>
  <c r="F52" i="1"/>
  <c r="G54" i="1" s="1"/>
  <c r="F39" i="1" l="1"/>
  <c r="F37" i="1"/>
  <c r="F36" i="1"/>
  <c r="F30" i="1"/>
  <c r="F29" i="1"/>
  <c r="F23" i="1"/>
  <c r="F21" i="1"/>
  <c r="G27" i="1" s="1"/>
  <c r="G40" i="1" l="1"/>
  <c r="F49" i="1"/>
  <c r="F48" i="1"/>
  <c r="F47" i="1"/>
  <c r="F46" i="1"/>
  <c r="F45" i="1"/>
  <c r="F44" i="1"/>
  <c r="F43" i="1"/>
  <c r="F42" i="1"/>
  <c r="G50" i="1" l="1"/>
  <c r="G95" i="1" s="1"/>
  <c r="G102" i="1" l="1"/>
  <c r="G98" i="1"/>
  <c r="G101" i="1"/>
  <c r="G97" i="1"/>
  <c r="G103" i="1" s="1"/>
  <c r="G100" i="1"/>
  <c r="G99" i="1"/>
  <c r="G105" i="1" l="1"/>
</calcChain>
</file>

<file path=xl/sharedStrings.xml><?xml version="1.0" encoding="utf-8"?>
<sst xmlns="http://schemas.openxmlformats.org/spreadsheetml/2006/main" count="139" uniqueCount="94">
  <si>
    <t xml:space="preserve">AYUNTAMIENTO MUNICIPAL DE BANI </t>
  </si>
  <si>
    <t>(PRESUPUESTO PARTICIPATIVO)</t>
  </si>
  <si>
    <t>OBRA:</t>
  </si>
  <si>
    <t>SECTOR:</t>
  </si>
  <si>
    <t>NUEVO MILENIO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</si>
  <si>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</si>
  <si>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</si>
  <si>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</si>
  <si>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</si>
  <si>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</si>
  <si>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</si>
  <si>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</si>
  <si>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</si>
  <si>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M2</t>
  </si>
  <si>
    <t>VENTANAS Y PUERTAS</t>
  </si>
  <si>
    <t xml:space="preserve">VENTANAS CORREDIZAS </t>
  </si>
  <si>
    <t>PIE2</t>
  </si>
  <si>
    <t>PUERTAS POLIMETALICAS CON LLAVIN</t>
  </si>
  <si>
    <t>UD</t>
  </si>
  <si>
    <t>PUERTA EN TOLA CON LLAVIN</t>
  </si>
  <si>
    <t>PUERTA PRINCIPAL DOBLE EN CRISTAL</t>
  </si>
  <si>
    <t>GABINETES DE PISO EN PINO TRATADO</t>
  </si>
  <si>
    <t>GABINETES DE PARED EN PINO TRATADO</t>
  </si>
  <si>
    <t>MESETA DE COCINA EN GRANITO NATURAL</t>
  </si>
  <si>
    <t>PROTECTORES EN BARRAS REDONDAS 3/8</t>
  </si>
  <si>
    <t>ANGEL MAÑAN</t>
  </si>
  <si>
    <t>DIRECTOR OBRAS MUNICIPALES</t>
  </si>
  <si>
    <t>CODIA</t>
  </si>
  <si>
    <t>TRANSPORTE</t>
  </si>
  <si>
    <t>GASTOS ADMINISTRATIVOS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</si>
  <si>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</si>
  <si>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</si>
  <si>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</si>
  <si>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MAYO 2025</t>
  </si>
  <si>
    <t>TERMINACION DE CENTRO COMUNAL</t>
  </si>
  <si>
    <t>ELECTRICIDAD</t>
  </si>
  <si>
    <t>PRELIMINARES</t>
  </si>
  <si>
    <t xml:space="preserve">BOTE PRODUCTO DE EXCAVACION </t>
  </si>
  <si>
    <t>M3</t>
  </si>
  <si>
    <t>LUZ CENITAL</t>
  </si>
  <si>
    <t>UN</t>
  </si>
  <si>
    <t xml:space="preserve">TOMACORRIENTES </t>
  </si>
  <si>
    <t>INTERRUPTORES SENCILLOS</t>
  </si>
  <si>
    <t>INTERRUPTORES DOBLES</t>
  </si>
  <si>
    <t>SALIDAS DE ABANICO</t>
  </si>
  <si>
    <t>INTERRUPTORES TRIPLES</t>
  </si>
  <si>
    <t>HORMIGON EN:</t>
  </si>
  <si>
    <t>ACERA FRONTAL</t>
  </si>
  <si>
    <t>DIRECCION TECNICA Y REPONSABILIDAD</t>
  </si>
  <si>
    <t>FONDO DE PENSIONES</t>
  </si>
  <si>
    <t>SEGUROS Y FIANZAS</t>
  </si>
  <si>
    <t>ITBS DEL 10%</t>
  </si>
  <si>
    <t>EXCAVACION PARA MURO DE JARDINERA</t>
  </si>
  <si>
    <t>EXC. TIERRA CONTAMINADA EN AREA JARDINERA</t>
  </si>
  <si>
    <t>LIMPIEZA DE MALEZA EN AREA DE CALLEJONES</t>
  </si>
  <si>
    <t>BOTE PRODUCTO DE LIMPIEZA</t>
  </si>
  <si>
    <t>PA</t>
  </si>
  <si>
    <t>MUROS DE BLOCK</t>
  </si>
  <si>
    <t>BLOCK DE 6'' EN JARDINERA 10.20*0.40</t>
  </si>
  <si>
    <t>CERAMICA</t>
  </si>
  <si>
    <t>CERAMICA EN MURO DE COCINA</t>
  </si>
  <si>
    <t>CERAMICA EN ENTRADA</t>
  </si>
  <si>
    <t>BLOCK DE 6'' EN ENTRADA 7.70*0.20</t>
  </si>
  <si>
    <t>ZAPATA EN MUROS 18.40*0.45*0.25</t>
  </si>
  <si>
    <t>TERMINACIONES</t>
  </si>
  <si>
    <t xml:space="preserve">PAÑETE EN MUROS </t>
  </si>
  <si>
    <t>PLOMERIA:</t>
  </si>
  <si>
    <t>UND</t>
  </si>
  <si>
    <t>INODOROS</t>
  </si>
  <si>
    <t>LAVAMANOS</t>
  </si>
  <si>
    <t>ORINAL</t>
  </si>
  <si>
    <t>FREGADERO</t>
  </si>
  <si>
    <t>TINACO</t>
  </si>
  <si>
    <t>BOMBA DE AGUA CON TANQUE</t>
  </si>
  <si>
    <t>TAPA PARA REGISTRO</t>
  </si>
  <si>
    <t>ACCESORIOS DE BAÑO</t>
  </si>
  <si>
    <t>MATERIALES DE PLOMERIA</t>
  </si>
  <si>
    <t>LLAVE CHORRO</t>
  </si>
  <si>
    <t>SALIDA INVERSOR</t>
  </si>
  <si>
    <t>SALIDA TV Y TELEFONO</t>
  </si>
  <si>
    <t>ACOMETIDA ELECTRICA</t>
  </si>
  <si>
    <t>BREAKERS</t>
  </si>
  <si>
    <t>PINTURA</t>
  </si>
  <si>
    <t>ACEITE EN PROTECTORES</t>
  </si>
  <si>
    <t>IMPERMEABILIZANTE DE TECHO</t>
  </si>
  <si>
    <t>BASE EN INTERIOR</t>
  </si>
  <si>
    <t>BASE EN EXTERIOR</t>
  </si>
  <si>
    <t>PINTURA ACRILICA SUPERIOR INTERIOR</t>
  </si>
  <si>
    <t>PINTURA ACRILICA SUPERIOR EXTERIOR</t>
  </si>
  <si>
    <t>JARDINERIA</t>
  </si>
  <si>
    <t>GRAVA BLANCA EN AREA DE JARDINERIA</t>
  </si>
  <si>
    <t>ARBUSTO EN AREA JARDINERA</t>
  </si>
  <si>
    <t>LIMPIEZA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</si>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</sst>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17" fontId="6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left"/>
    </xf>
    <xf numFmtId="4" fontId="6" fillId="3" borderId="4" xfId="0" applyNumberFormat="1" applyFont="1" applyFill="1" applyBorder="1"/>
    <xf numFmtId="4" fontId="6" fillId="0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wrapText="1"/>
    </xf>
    <xf numFmtId="4" fontId="7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43" fontId="9" fillId="2" borderId="1" xfId="1" applyFont="1" applyFill="1" applyBorder="1"/>
    <xf numFmtId="43" fontId="9" fillId="2" borderId="2" xfId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44" fontId="6" fillId="3" borderId="4" xfId="2" applyFont="1" applyFill="1" applyBorder="1" applyAlignment="1">
      <alignment horizontal="right"/>
    </xf>
    <xf numFmtId="44" fontId="6" fillId="3" borderId="4" xfId="2" applyFont="1" applyFill="1" applyBorder="1"/>
    <xf numFmtId="44" fontId="5" fillId="3" borderId="4" xfId="2" applyFont="1" applyFill="1" applyBorder="1"/>
    <xf numFmtId="44" fontId="6" fillId="0" borderId="4" xfId="2" applyFont="1" applyFill="1" applyBorder="1"/>
    <xf numFmtId="44" fontId="7" fillId="0" borderId="4" xfId="2" applyFont="1" applyFill="1" applyBorder="1"/>
    <xf numFmtId="44" fontId="8" fillId="0" borderId="4" xfId="2" applyFont="1" applyFill="1" applyBorder="1"/>
    <xf numFmtId="44" fontId="5" fillId="0" borderId="4" xfId="2" applyFont="1" applyFill="1" applyBorder="1"/>
    <xf numFmtId="44" fontId="9" fillId="2" borderId="3" xfId="2" applyFont="1" applyFill="1" applyBorder="1"/>
    <xf numFmtId="44" fontId="6" fillId="0" borderId="0" xfId="2" applyFont="1" applyBorder="1"/>
    <xf numFmtId="43" fontId="6" fillId="3" borderId="4" xfId="1" applyFont="1" applyFill="1" applyBorder="1" applyAlignment="1">
      <alignment horizontal="right"/>
    </xf>
    <xf numFmtId="43" fontId="6" fillId="0" borderId="4" xfId="1" applyFont="1" applyFill="1" applyBorder="1"/>
    <xf numFmtId="43" fontId="6" fillId="3" borderId="4" xfId="1" applyFont="1" applyFill="1" applyBorder="1"/>
    <xf numFmtId="43" fontId="7" fillId="0" borderId="4" xfId="1" applyFont="1" applyFill="1" applyBorder="1"/>
    <xf numFmtId="0" fontId="16" fillId="0" borderId="4" xfId="0" applyFont="1" applyBorder="1"/>
    <xf numFmtId="43" fontId="16" fillId="0" borderId="4" xfId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4" fontId="16" fillId="0" borderId="4" xfId="2" applyNumberFormat="1" applyFont="1" applyBorder="1" applyAlignment="1">
      <alignment horizontal="center"/>
    </xf>
    <xf numFmtId="44" fontId="17" fillId="0" borderId="4" xfId="0" applyNumberFormat="1" applyFont="1" applyBorder="1"/>
    <xf numFmtId="0" fontId="6" fillId="0" borderId="4" xfId="0" applyFont="1" applyBorder="1" applyAlignment="1"/>
    <xf numFmtId="4" fontId="6" fillId="0" borderId="4" xfId="0" applyNumberFormat="1" applyFont="1" applyBorder="1"/>
    <xf numFmtId="4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4" fontId="16" fillId="0" borderId="4" xfId="2" applyFont="1" applyBorder="1" applyAlignment="1">
      <alignment horizontal="center"/>
    </xf>
    <xf numFmtId="44" fontId="7" fillId="0" borderId="4" xfId="2" applyFont="1" applyBorder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0" fontId="17" fillId="0" borderId="4" xfId="0" applyFont="1" applyBorder="1"/>
    <xf numFmtId="0" fontId="12" fillId="0" borderId="4" xfId="0" applyFont="1" applyBorder="1"/>
    <xf numFmtId="0" fontId="0" fillId="0" borderId="4" xfId="0" applyBorder="1"/>
    <xf numFmtId="10" fontId="1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10" fontId="16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7" fillId="0" borderId="3" xfId="0" applyNumberFormat="1" applyFont="1" applyBorder="1"/>
    <xf numFmtId="0" fontId="0" fillId="0" borderId="0" xfId="0" applyFont="1"/>
    <xf numFmtId="0" fontId="17" fillId="2" borderId="1" xfId="0" applyFont="1" applyFill="1" applyBorder="1"/>
    <xf numFmtId="0" fontId="17" fillId="2" borderId="2" xfId="0" applyFont="1" applyFill="1" applyBorder="1"/>
    <xf numFmtId="0" fontId="0" fillId="2" borderId="2" xfId="0" applyFont="1" applyFill="1" applyBorder="1"/>
    <xf numFmtId="43" fontId="17" fillId="2" borderId="2" xfId="0" applyNumberFormat="1" applyFont="1" applyFill="1" applyBorder="1"/>
    <xf numFmtId="43" fontId="17" fillId="2" borderId="3" xfId="0" applyNumberFormat="1" applyFont="1" applyFill="1" applyBorder="1"/>
    <xf numFmtId="0" fontId="6" fillId="3" borderId="4" xfId="0" applyFont="1" applyFill="1" applyBorder="1" applyAlignment="1">
      <alignment horizontal="left" wrapText="1"/>
    </xf>
    <xf numFmtId="44" fontId="7" fillId="3" borderId="4" xfId="2" applyFont="1" applyFill="1" applyBorder="1" applyAlignment="1">
      <alignment horizontal="right"/>
    </xf>
    <xf numFmtId="4" fontId="7" fillId="3" borderId="4" xfId="0" applyNumberFormat="1" applyFont="1" applyFill="1" applyBorder="1"/>
    <xf numFmtId="44" fontId="7" fillId="3" borderId="4" xfId="2" applyFont="1" applyFill="1" applyBorder="1"/>
    <xf numFmtId="44" fontId="16" fillId="0" borderId="5" xfId="2" applyNumberFormat="1" applyFont="1" applyBorder="1" applyAlignment="1">
      <alignment horizontal="center"/>
    </xf>
    <xf numFmtId="44" fontId="16" fillId="0" borderId="5" xfId="0" applyNumberFormat="1" applyFont="1" applyBorder="1"/>
    <xf numFmtId="0" fontId="16" fillId="0" borderId="4" xfId="0" applyFont="1" applyBorder="1" applyAlignment="1">
      <alignment wrapText="1"/>
    </xf>
    <xf numFmtId="43" fontId="6" fillId="3" borderId="4" xfId="1" applyFont="1" applyFill="1" applyBorder="1" applyAlignment="1"/>
    <xf numFmtId="0" fontId="5" fillId="0" borderId="4" xfId="0" applyFont="1" applyBorder="1" applyAlignment="1"/>
    <xf numFmtId="4" fontId="5" fillId="0" borderId="4" xfId="0" applyNumberFormat="1" applyFont="1" applyBorder="1"/>
    <xf numFmtId="4" fontId="7" fillId="0" borderId="4" xfId="0" applyNumberFormat="1" applyFont="1" applyBorder="1"/>
    <xf numFmtId="165" fontId="6" fillId="3" borderId="4" xfId="1" applyNumberFormat="1" applyFont="1" applyFill="1" applyBorder="1" applyAlignment="1"/>
    <xf numFmtId="43" fontId="5" fillId="3" borderId="4" xfId="1" applyFont="1" applyFill="1" applyBorder="1" applyAlignment="1"/>
    <xf numFmtId="44" fontId="17" fillId="0" borderId="4" xfId="2" applyFont="1" applyBorder="1"/>
    <xf numFmtId="44" fontId="16" fillId="3" borderId="4" xfId="2" applyFont="1" applyFill="1" applyBorder="1" applyAlignment="1">
      <alignment horizontal="center"/>
    </xf>
    <xf numFmtId="43" fontId="16" fillId="0" borderId="4" xfId="1" applyFont="1" applyBorder="1" applyAlignment="1">
      <alignment horizontal="right" inden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19049</xdr:rowOff>
    </xdr:from>
    <xdr:to>
      <xdr:col>7</xdr:col>
      <xdr:colOff>295275</xdr:colOff>
      <xdr:row>10</xdr:row>
      <xdr:rowOff>47624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" y="400049"/>
          <a:ext cx="830580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H116"/>
  <sheetViews>
    <sheetView tabSelected="1" topLeftCell="A9" workbookViewId="0">
      <selection activeCell="E73" sqref="E73"/>
    </sheetView>
  </sheetViews>
  <sheetFormatPr baseColWidth="10" defaultRowHeight="15" x14ac:dyDescent="0.25"/>
  <cols>
    <col min="1" max="1" width="8.7109375" customWidth="1"/>
    <col min="2" max="2" width="43.85546875" customWidth="1"/>
    <col min="3" max="3" width="10.7109375" customWidth="1"/>
    <col min="4" max="4" width="10" customWidth="1"/>
    <col min="5" max="5" width="16.5703125" customWidth="1"/>
    <col min="6" max="6" width="16.28515625" customWidth="1"/>
    <col min="7" max="7" width="15.140625" customWidth="1"/>
  </cols>
  <sheetData>
    <row r="12" spans="1:7" ht="28.5" thickBot="1" x14ac:dyDescent="0.45">
      <c r="A12" s="95" t="s">
        <v>0</v>
      </c>
      <c r="B12" s="95"/>
      <c r="C12" s="95"/>
      <c r="D12" s="95"/>
      <c r="E12" s="95"/>
      <c r="F12" s="95"/>
      <c r="G12" s="95"/>
    </row>
    <row r="13" spans="1:7" ht="21.75" thickBot="1" x14ac:dyDescent="0.4">
      <c r="A13" s="96" t="s">
        <v>1</v>
      </c>
      <c r="B13" s="97"/>
      <c r="C13" s="97"/>
      <c r="D13" s="97"/>
      <c r="E13" s="97"/>
      <c r="F13" s="97"/>
      <c r="G13" s="98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34</v>
      </c>
      <c r="C15" s="4"/>
      <c r="D15" s="4"/>
      <c r="E15" s="4"/>
      <c r="F15" s="4"/>
      <c r="G15" s="4"/>
    </row>
    <row r="16" spans="1:7" ht="15.75" x14ac:dyDescent="0.25">
      <c r="A16" s="3" t="s">
        <v>3</v>
      </c>
      <c r="B16" s="4" t="s">
        <v>4</v>
      </c>
      <c r="C16" s="4"/>
      <c r="D16" s="4"/>
      <c r="E16" s="4"/>
      <c r="F16" s="4"/>
      <c r="G16" s="4"/>
    </row>
    <row r="17" spans="1:7" ht="15.75" x14ac:dyDescent="0.25">
      <c r="A17" s="3" t="s">
        <v>5</v>
      </c>
      <c r="B17" s="5" t="s">
        <v>33</v>
      </c>
      <c r="C17" s="4"/>
      <c r="D17" s="4"/>
      <c r="E17" s="4"/>
      <c r="F17" s="4"/>
      <c r="G17" s="4"/>
    </row>
    <row r="18" spans="1:7" ht="15.75" x14ac:dyDescent="0.25">
      <c r="A18" s="3"/>
      <c r="B18" s="6"/>
      <c r="C18" s="4"/>
      <c r="D18" s="4"/>
      <c r="E18" s="4"/>
      <c r="F18" s="4"/>
      <c r="G18" s="4"/>
    </row>
    <row r="19" spans="1:7" ht="15.75" x14ac:dyDescent="0.25">
      <c r="A19" s="7" t="s">
        <v>6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11</v>
      </c>
      <c r="G19" s="7" t="s">
        <v>12</v>
      </c>
    </row>
    <row r="20" spans="1:7" ht="15.75" x14ac:dyDescent="0.25">
      <c r="A20" s="8">
        <v>1</v>
      </c>
      <c r="B20" s="9" t="s">
        <v>36</v>
      </c>
      <c r="C20" s="10"/>
      <c r="D20" s="11"/>
      <c r="E20" s="10"/>
      <c r="F20" s="10"/>
      <c r="G20" s="12"/>
    </row>
    <row r="21" spans="1:7" ht="15.75" x14ac:dyDescent="0.25">
      <c r="A21" s="13">
        <v>1.1000000000000001</v>
      </c>
      <c r="B21" s="14" t="s">
        <v>52</v>
      </c>
      <c r="C21" s="44">
        <v>2.75</v>
      </c>
      <c r="D21" s="11" t="s">
        <v>38</v>
      </c>
      <c r="E21" s="35">
        <v>0</v>
      </c>
      <c r="F21" s="35">
        <f>E21*C21</f>
        <v>0</v>
      </c>
      <c r="G21" s="36"/>
    </row>
    <row r="22" spans="1:7" ht="31.5" x14ac:dyDescent="0.25">
      <c r="A22" s="13">
        <v>1.2</v>
      </c>
      <c r="B22" s="78" t="s">
        <v>53</v>
      </c>
      <c r="C22" s="44">
        <v>6.12</v>
      </c>
      <c r="D22" s="11" t="s">
        <v>38</v>
      </c>
      <c r="E22" s="35">
        <v>0</v>
      </c>
      <c r="F22" s="35">
        <f>E22*C22</f>
        <v>0</v>
      </c>
      <c r="G22" s="36"/>
    </row>
    <row r="23" spans="1:7" ht="15.75" x14ac:dyDescent="0.25">
      <c r="A23" s="13">
        <v>1.3</v>
      </c>
      <c r="B23" s="14" t="s">
        <v>37</v>
      </c>
      <c r="C23" s="44">
        <v>7.95</v>
      </c>
      <c r="D23" s="11" t="s">
        <v>38</v>
      </c>
      <c r="E23" s="35">
        <v>0</v>
      </c>
      <c r="F23" s="35">
        <f>E23*C23</f>
        <v>0</v>
      </c>
      <c r="G23" s="36"/>
    </row>
    <row r="24" spans="1:7" ht="15.75" x14ac:dyDescent="0.25">
      <c r="A24" s="13">
        <v>1.4</v>
      </c>
      <c r="B24" s="14" t="s">
        <v>54</v>
      </c>
      <c r="C24" s="44">
        <v>1</v>
      </c>
      <c r="D24" s="11" t="s">
        <v>56</v>
      </c>
      <c r="E24" s="35">
        <v>0</v>
      </c>
      <c r="F24" s="35">
        <f>E24*C24</f>
        <v>0</v>
      </c>
      <c r="G24" s="36"/>
    </row>
    <row r="25" spans="1:7" ht="15.75" x14ac:dyDescent="0.25">
      <c r="A25" s="13">
        <v>1.5</v>
      </c>
      <c r="B25" s="14" t="s">
        <v>55</v>
      </c>
      <c r="C25" s="44">
        <v>1</v>
      </c>
      <c r="D25" s="11" t="s">
        <v>18</v>
      </c>
      <c r="E25" s="35">
        <v>0</v>
      </c>
      <c r="F25" s="35">
        <f>E25*C25</f>
        <v>0</v>
      </c>
      <c r="G25" s="36"/>
    </row>
    <row r="26" spans="1:7" ht="15.75" x14ac:dyDescent="0.25">
      <c r="A26" s="13"/>
      <c r="B26" s="14"/>
      <c r="C26" s="44"/>
      <c r="D26" s="11"/>
      <c r="E26" s="35"/>
      <c r="F26" s="35"/>
      <c r="G26" s="36"/>
    </row>
    <row r="27" spans="1:7" ht="15.75" x14ac:dyDescent="0.25">
      <c r="A27" s="8"/>
      <c r="B27" s="9"/>
      <c r="C27" s="44"/>
      <c r="D27" s="11"/>
      <c r="E27" s="35"/>
      <c r="F27" s="35"/>
      <c r="G27" s="37">
        <f>SUM(F21:F25)</f>
        <v>0</v>
      </c>
    </row>
    <row r="28" spans="1:7" ht="15.75" x14ac:dyDescent="0.25">
      <c r="A28" s="8">
        <v>2</v>
      </c>
      <c r="B28" s="9" t="s">
        <v>35</v>
      </c>
      <c r="C28" s="44"/>
      <c r="D28" s="11"/>
      <c r="E28" s="35"/>
      <c r="F28" s="35"/>
      <c r="G28" s="36"/>
    </row>
    <row r="29" spans="1:7" ht="15.75" x14ac:dyDescent="0.25">
      <c r="A29" s="48">
        <v>2.1</v>
      </c>
      <c r="B29" s="54" t="s">
        <v>39</v>
      </c>
      <c r="C29" s="49">
        <v>21</v>
      </c>
      <c r="D29" s="50" t="s">
        <v>40</v>
      </c>
      <c r="E29" s="57">
        <v>0</v>
      </c>
      <c r="F29" s="51">
        <f t="shared" ref="F29:F39" si="0">E29*C29</f>
        <v>0</v>
      </c>
      <c r="G29" s="52"/>
    </row>
    <row r="30" spans="1:7" ht="15.75" x14ac:dyDescent="0.25">
      <c r="A30" s="48">
        <v>2.2000000000000002</v>
      </c>
      <c r="B30" s="54" t="s">
        <v>41</v>
      </c>
      <c r="C30" s="49">
        <v>15</v>
      </c>
      <c r="D30" s="50" t="s">
        <v>40</v>
      </c>
      <c r="E30" s="57">
        <v>0</v>
      </c>
      <c r="F30" s="51">
        <f t="shared" si="0"/>
        <v>0</v>
      </c>
      <c r="G30" s="52"/>
    </row>
    <row r="31" spans="1:7" ht="15.75" x14ac:dyDescent="0.25">
      <c r="A31" s="48">
        <v>2.2999999999999998</v>
      </c>
      <c r="B31" s="54" t="s">
        <v>78</v>
      </c>
      <c r="C31" s="49">
        <v>1</v>
      </c>
      <c r="D31" s="50" t="s">
        <v>18</v>
      </c>
      <c r="E31" s="92">
        <v>0</v>
      </c>
      <c r="F31" s="51">
        <f>E31*C31</f>
        <v>0</v>
      </c>
      <c r="G31" s="52"/>
    </row>
    <row r="32" spans="1:7" ht="15.75" x14ac:dyDescent="0.25">
      <c r="A32" s="48">
        <v>2.4</v>
      </c>
      <c r="B32" s="54" t="s">
        <v>79</v>
      </c>
      <c r="C32" s="49">
        <v>4</v>
      </c>
      <c r="D32" s="50" t="s">
        <v>18</v>
      </c>
      <c r="E32" s="92">
        <v>0</v>
      </c>
      <c r="F32" s="51">
        <f>E32*C32</f>
        <v>0</v>
      </c>
      <c r="G32" s="52"/>
    </row>
    <row r="33" spans="1:7" ht="15.75" x14ac:dyDescent="0.25">
      <c r="A33" s="48">
        <v>2.5</v>
      </c>
      <c r="B33" s="54" t="s">
        <v>80</v>
      </c>
      <c r="C33" s="49">
        <v>1</v>
      </c>
      <c r="D33" s="50" t="s">
        <v>18</v>
      </c>
      <c r="E33" s="92">
        <v>0</v>
      </c>
      <c r="F33" s="51">
        <f>E33*C33</f>
        <v>0</v>
      </c>
      <c r="G33" s="52"/>
    </row>
    <row r="34" spans="1:7" ht="15.75" x14ac:dyDescent="0.25">
      <c r="A34" s="48">
        <v>2.6</v>
      </c>
      <c r="B34" s="54" t="s">
        <v>81</v>
      </c>
      <c r="C34" s="49">
        <v>8</v>
      </c>
      <c r="D34" s="50" t="s">
        <v>18</v>
      </c>
      <c r="E34" s="92">
        <v>0</v>
      </c>
      <c r="F34" s="51">
        <f>E34*C34</f>
        <v>0</v>
      </c>
      <c r="G34" s="52"/>
    </row>
    <row r="35" spans="1:7" ht="15.75" x14ac:dyDescent="0.25">
      <c r="A35" s="53">
        <v>2.7</v>
      </c>
      <c r="B35" s="54" t="s">
        <v>44</v>
      </c>
      <c r="C35" s="56">
        <v>3</v>
      </c>
      <c r="D35" s="55" t="s">
        <v>40</v>
      </c>
      <c r="E35" s="58">
        <v>0</v>
      </c>
      <c r="F35" s="51">
        <f>E35*C35</f>
        <v>0</v>
      </c>
      <c r="G35" s="52"/>
    </row>
    <row r="36" spans="1:7" ht="15.75" x14ac:dyDescent="0.25">
      <c r="A36" s="48">
        <v>2.8</v>
      </c>
      <c r="B36" s="54" t="s">
        <v>42</v>
      </c>
      <c r="C36" s="49">
        <v>2</v>
      </c>
      <c r="D36" s="50" t="s">
        <v>40</v>
      </c>
      <c r="E36" s="57">
        <v>0</v>
      </c>
      <c r="F36" s="51">
        <f t="shared" si="0"/>
        <v>0</v>
      </c>
      <c r="G36" s="52"/>
    </row>
    <row r="37" spans="1:7" ht="15.75" x14ac:dyDescent="0.25">
      <c r="A37" s="48">
        <v>2.9</v>
      </c>
      <c r="B37" s="54" t="s">
        <v>43</v>
      </c>
      <c r="C37" s="49">
        <v>5</v>
      </c>
      <c r="D37" s="50" t="s">
        <v>40</v>
      </c>
      <c r="E37" s="57">
        <v>0</v>
      </c>
      <c r="F37" s="51">
        <f t="shared" si="0"/>
        <v>0</v>
      </c>
      <c r="G37" s="52"/>
    </row>
    <row r="38" spans="1:7" ht="15.75" x14ac:dyDescent="0.25">
      <c r="A38" s="93">
        <v>2.1</v>
      </c>
      <c r="B38" s="54" t="s">
        <v>45</v>
      </c>
      <c r="C38" s="49">
        <v>3</v>
      </c>
      <c r="D38" s="50" t="s">
        <v>40</v>
      </c>
      <c r="E38" s="57">
        <v>0</v>
      </c>
      <c r="F38" s="51">
        <f t="shared" si="0"/>
        <v>0</v>
      </c>
      <c r="G38" s="52"/>
    </row>
    <row r="39" spans="1:7" ht="15.75" x14ac:dyDescent="0.25">
      <c r="A39" s="53">
        <v>2.11</v>
      </c>
      <c r="B39" s="54" t="s">
        <v>44</v>
      </c>
      <c r="C39" s="56">
        <v>3</v>
      </c>
      <c r="D39" s="55" t="s">
        <v>40</v>
      </c>
      <c r="E39" s="58">
        <v>0</v>
      </c>
      <c r="F39" s="51">
        <f t="shared" si="0"/>
        <v>0</v>
      </c>
      <c r="G39" s="52"/>
    </row>
    <row r="40" spans="1:7" ht="15.75" x14ac:dyDescent="0.25">
      <c r="A40" s="13"/>
      <c r="B40" s="12"/>
      <c r="C40" s="46"/>
      <c r="D40" s="15"/>
      <c r="E40" s="36"/>
      <c r="F40" s="36"/>
      <c r="G40" s="37">
        <f>SUM(F29:F39)</f>
        <v>0</v>
      </c>
    </row>
    <row r="41" spans="1:7" ht="15.75" x14ac:dyDescent="0.25">
      <c r="A41" s="8">
        <v>3</v>
      </c>
      <c r="B41" s="17" t="s">
        <v>14</v>
      </c>
      <c r="C41" s="46"/>
      <c r="D41" s="15"/>
      <c r="E41" s="36"/>
      <c r="F41" s="36"/>
      <c r="G41" s="37"/>
    </row>
    <row r="42" spans="1:7" ht="15.75" x14ac:dyDescent="0.25">
      <c r="A42" s="13">
        <v>3.1</v>
      </c>
      <c r="B42" s="12" t="s">
        <v>15</v>
      </c>
      <c r="C42" s="46">
        <v>219.04</v>
      </c>
      <c r="D42" s="11" t="s">
        <v>16</v>
      </c>
      <c r="E42" s="36">
        <v>0</v>
      </c>
      <c r="F42" s="36">
        <f>SUM(C42*E42)</f>
        <v>0</v>
      </c>
      <c r="G42" s="37"/>
    </row>
    <row r="43" spans="1:7" ht="15.75" x14ac:dyDescent="0.25">
      <c r="A43" s="13">
        <v>3.2</v>
      </c>
      <c r="B43" s="18" t="s">
        <v>17</v>
      </c>
      <c r="C43" s="46">
        <v>0</v>
      </c>
      <c r="D43" s="11" t="s">
        <v>18</v>
      </c>
      <c r="E43" s="36">
        <v>0</v>
      </c>
      <c r="F43" s="36">
        <f t="shared" ref="F43:F49" si="1">E43*C43</f>
        <v>0</v>
      </c>
      <c r="G43" s="37"/>
    </row>
    <row r="44" spans="1:7" ht="15.75" x14ac:dyDescent="0.25">
      <c r="A44" s="13">
        <v>3.3</v>
      </c>
      <c r="B44" s="18" t="s">
        <v>19</v>
      </c>
      <c r="C44" s="46">
        <v>0</v>
      </c>
      <c r="D44" s="11" t="s">
        <v>18</v>
      </c>
      <c r="E44" s="36">
        <v>0</v>
      </c>
      <c r="F44" s="36">
        <f t="shared" si="1"/>
        <v>0</v>
      </c>
      <c r="G44" s="37"/>
    </row>
    <row r="45" spans="1:7" ht="15.75" x14ac:dyDescent="0.25">
      <c r="A45" s="13">
        <v>3.4</v>
      </c>
      <c r="B45" s="12" t="s">
        <v>20</v>
      </c>
      <c r="C45" s="46">
        <v>0</v>
      </c>
      <c r="D45" s="11" t="s">
        <v>18</v>
      </c>
      <c r="E45" s="36">
        <v>0</v>
      </c>
      <c r="F45" s="36">
        <f t="shared" si="1"/>
        <v>0</v>
      </c>
      <c r="G45" s="37"/>
    </row>
    <row r="46" spans="1:7" ht="15.75" x14ac:dyDescent="0.25">
      <c r="A46" s="13">
        <v>3.5</v>
      </c>
      <c r="B46" s="18" t="s">
        <v>21</v>
      </c>
      <c r="C46" s="46">
        <v>20.34</v>
      </c>
      <c r="D46" s="11" t="s">
        <v>16</v>
      </c>
      <c r="E46" s="36">
        <v>0</v>
      </c>
      <c r="F46" s="36">
        <f t="shared" si="1"/>
        <v>0</v>
      </c>
      <c r="G46" s="37"/>
    </row>
    <row r="47" spans="1:7" ht="15.75" x14ac:dyDescent="0.25">
      <c r="A47" s="13">
        <v>3.6</v>
      </c>
      <c r="B47" s="18" t="s">
        <v>22</v>
      </c>
      <c r="C47" s="46">
        <v>19.68</v>
      </c>
      <c r="D47" s="11" t="s">
        <v>16</v>
      </c>
      <c r="E47" s="36">
        <v>0</v>
      </c>
      <c r="F47" s="36">
        <f t="shared" si="1"/>
        <v>0</v>
      </c>
      <c r="G47" s="37"/>
    </row>
    <row r="48" spans="1:7" ht="15.75" x14ac:dyDescent="0.25">
      <c r="A48" s="19">
        <v>3.7</v>
      </c>
      <c r="B48" s="20" t="s">
        <v>23</v>
      </c>
      <c r="C48" s="47">
        <v>0</v>
      </c>
      <c r="D48" s="21" t="s">
        <v>13</v>
      </c>
      <c r="E48" s="39">
        <v>0</v>
      </c>
      <c r="F48" s="39">
        <f t="shared" si="1"/>
        <v>0</v>
      </c>
      <c r="G48" s="40"/>
    </row>
    <row r="49" spans="1:7" ht="15.75" x14ac:dyDescent="0.25">
      <c r="A49" s="22">
        <v>3.8</v>
      </c>
      <c r="B49" s="23" t="s">
        <v>24</v>
      </c>
      <c r="C49" s="45">
        <v>0</v>
      </c>
      <c r="D49" s="16" t="s">
        <v>16</v>
      </c>
      <c r="E49" s="38">
        <v>0</v>
      </c>
      <c r="F49" s="38">
        <f t="shared" si="1"/>
        <v>0</v>
      </c>
      <c r="G49" s="41"/>
    </row>
    <row r="50" spans="1:7" ht="15.75" x14ac:dyDescent="0.25">
      <c r="A50" s="22"/>
      <c r="B50" s="23"/>
      <c r="C50" s="45"/>
      <c r="D50" s="16"/>
      <c r="E50" s="38"/>
      <c r="F50" s="38"/>
      <c r="G50" s="37">
        <f>F42+F43+F44+F45+F46+F47+F48+F49</f>
        <v>0</v>
      </c>
    </row>
    <row r="51" spans="1:7" ht="15.75" x14ac:dyDescent="0.25">
      <c r="A51" s="59">
        <v>4</v>
      </c>
      <c r="B51" s="60" t="s">
        <v>46</v>
      </c>
      <c r="C51" s="45"/>
      <c r="D51" s="16"/>
      <c r="E51" s="38"/>
      <c r="F51" s="38"/>
      <c r="G51" s="41"/>
    </row>
    <row r="52" spans="1:7" ht="15.75" x14ac:dyDescent="0.25">
      <c r="A52" s="22">
        <v>4.0999999999999996</v>
      </c>
      <c r="B52" s="23" t="s">
        <v>47</v>
      </c>
      <c r="C52" s="45">
        <v>20</v>
      </c>
      <c r="D52" s="16" t="s">
        <v>13</v>
      </c>
      <c r="E52" s="38">
        <v>0</v>
      </c>
      <c r="F52" s="38">
        <f>E52*C52</f>
        <v>0</v>
      </c>
      <c r="G52" s="41"/>
    </row>
    <row r="53" spans="1:7" ht="15.75" x14ac:dyDescent="0.25">
      <c r="A53" s="22">
        <v>4.2</v>
      </c>
      <c r="B53" s="23" t="s">
        <v>63</v>
      </c>
      <c r="C53" s="45">
        <v>1.65</v>
      </c>
      <c r="D53" s="16" t="s">
        <v>38</v>
      </c>
      <c r="E53" s="38">
        <v>0</v>
      </c>
      <c r="F53" s="38">
        <f>E53*C53</f>
        <v>0</v>
      </c>
      <c r="G53" s="41"/>
    </row>
    <row r="54" spans="1:7" ht="15.75" x14ac:dyDescent="0.25">
      <c r="A54" s="22"/>
      <c r="B54" s="23"/>
      <c r="C54" s="45"/>
      <c r="D54" s="16"/>
      <c r="E54" s="38"/>
      <c r="F54" s="38"/>
      <c r="G54" s="41">
        <f>F52+F53</f>
        <v>0</v>
      </c>
    </row>
    <row r="55" spans="1:7" ht="15.75" x14ac:dyDescent="0.25">
      <c r="A55" s="59">
        <v>5</v>
      </c>
      <c r="B55" s="60" t="s">
        <v>57</v>
      </c>
      <c r="C55" s="45"/>
      <c r="D55" s="16"/>
      <c r="E55" s="38"/>
      <c r="F55" s="38"/>
      <c r="G55" s="41"/>
    </row>
    <row r="56" spans="1:7" ht="15.75" x14ac:dyDescent="0.25">
      <c r="A56" s="22">
        <v>5.0999999999999996</v>
      </c>
      <c r="B56" s="23" t="s">
        <v>58</v>
      </c>
      <c r="C56" s="45">
        <v>4.08</v>
      </c>
      <c r="D56" s="16" t="s">
        <v>13</v>
      </c>
      <c r="E56" s="79">
        <v>0</v>
      </c>
      <c r="F56" s="38">
        <f>E56*C56</f>
        <v>0</v>
      </c>
      <c r="G56" s="41"/>
    </row>
    <row r="57" spans="1:7" ht="15.75" x14ac:dyDescent="0.25">
      <c r="A57" s="22">
        <v>5.2</v>
      </c>
      <c r="B57" s="23" t="s">
        <v>62</v>
      </c>
      <c r="C57" s="45">
        <v>3.08</v>
      </c>
      <c r="D57" s="16" t="s">
        <v>13</v>
      </c>
      <c r="E57" s="79">
        <v>0</v>
      </c>
      <c r="F57" s="38">
        <f>E57*C57</f>
        <v>0</v>
      </c>
      <c r="G57" s="41"/>
    </row>
    <row r="58" spans="1:7" ht="15.75" x14ac:dyDescent="0.25">
      <c r="A58" s="22"/>
      <c r="B58" s="23"/>
      <c r="C58" s="45"/>
      <c r="D58" s="16"/>
      <c r="E58" s="38"/>
      <c r="F58" s="38"/>
      <c r="G58" s="41">
        <f>F56+F57</f>
        <v>0</v>
      </c>
    </row>
    <row r="59" spans="1:7" ht="15.75" x14ac:dyDescent="0.25">
      <c r="A59" s="59">
        <v>6</v>
      </c>
      <c r="B59" s="60" t="s">
        <v>59</v>
      </c>
      <c r="C59" s="45"/>
      <c r="D59" s="16"/>
      <c r="E59" s="38"/>
      <c r="F59" s="38"/>
      <c r="G59" s="41"/>
    </row>
    <row r="60" spans="1:7" ht="15.75" x14ac:dyDescent="0.25">
      <c r="A60" s="22">
        <v>6.1</v>
      </c>
      <c r="B60" s="23" t="s">
        <v>60</v>
      </c>
      <c r="C60" s="45">
        <v>3.48</v>
      </c>
      <c r="D60" s="16" t="s">
        <v>13</v>
      </c>
      <c r="E60" s="81">
        <v>0</v>
      </c>
      <c r="F60" s="38">
        <f>E60*C60</f>
        <v>0</v>
      </c>
      <c r="G60" s="41"/>
    </row>
    <row r="61" spans="1:7" ht="15.75" x14ac:dyDescent="0.25">
      <c r="A61" s="22">
        <v>6.2</v>
      </c>
      <c r="B61" s="23" t="s">
        <v>61</v>
      </c>
      <c r="C61" s="45">
        <v>10.78</v>
      </c>
      <c r="D61" s="16" t="s">
        <v>13</v>
      </c>
      <c r="E61" s="81">
        <v>0</v>
      </c>
      <c r="F61" s="38">
        <f>E61*C61</f>
        <v>0</v>
      </c>
      <c r="G61" s="41"/>
    </row>
    <row r="62" spans="1:7" ht="15.75" x14ac:dyDescent="0.25">
      <c r="A62" s="22"/>
      <c r="B62" s="23"/>
      <c r="C62" s="45"/>
      <c r="D62" s="16"/>
      <c r="E62" s="80"/>
      <c r="F62" s="38"/>
      <c r="G62" s="41">
        <f>F60+F61</f>
        <v>0</v>
      </c>
    </row>
    <row r="63" spans="1:7" ht="15.75" x14ac:dyDescent="0.25">
      <c r="A63" s="8">
        <v>7</v>
      </c>
      <c r="B63" s="17" t="s">
        <v>64</v>
      </c>
      <c r="C63" s="15"/>
      <c r="D63" s="11"/>
      <c r="E63" s="81"/>
      <c r="F63" s="35"/>
      <c r="G63" s="41"/>
    </row>
    <row r="64" spans="1:7" ht="15.75" x14ac:dyDescent="0.25">
      <c r="A64" s="13">
        <v>7.1</v>
      </c>
      <c r="B64" s="14" t="s">
        <v>65</v>
      </c>
      <c r="C64" s="15">
        <v>7.05</v>
      </c>
      <c r="D64" s="11" t="s">
        <v>13</v>
      </c>
      <c r="E64" s="81">
        <v>0</v>
      </c>
      <c r="F64" s="35">
        <f>C64*E64</f>
        <v>0</v>
      </c>
      <c r="G64" s="41"/>
    </row>
    <row r="65" spans="1:7" ht="15.75" x14ac:dyDescent="0.25">
      <c r="A65" s="13"/>
      <c r="B65" s="14"/>
      <c r="C65" s="15"/>
      <c r="D65" s="11"/>
      <c r="E65" s="81"/>
      <c r="F65" s="35"/>
      <c r="G65" s="41">
        <f>F64</f>
        <v>0</v>
      </c>
    </row>
    <row r="66" spans="1:7" x14ac:dyDescent="0.25">
      <c r="A66" s="61">
        <v>8</v>
      </c>
      <c r="B66" s="61" t="s">
        <v>66</v>
      </c>
      <c r="C66" s="49"/>
      <c r="D66" s="50"/>
      <c r="E66" s="49"/>
      <c r="F66" s="51"/>
      <c r="G66" s="48"/>
    </row>
    <row r="67" spans="1:7" ht="15.75" x14ac:dyDescent="0.25">
      <c r="A67" s="48">
        <v>8.1</v>
      </c>
      <c r="B67" s="48" t="s">
        <v>68</v>
      </c>
      <c r="C67" s="49">
        <v>2</v>
      </c>
      <c r="D67" s="50" t="s">
        <v>18</v>
      </c>
      <c r="E67" s="58">
        <v>0</v>
      </c>
      <c r="F67" s="82">
        <f t="shared" ref="F67:F76" si="2">E67*C67</f>
        <v>0</v>
      </c>
      <c r="G67" s="83"/>
    </row>
    <row r="68" spans="1:7" ht="15.75" x14ac:dyDescent="0.25">
      <c r="A68" s="48">
        <v>8.1999999999999993</v>
      </c>
      <c r="B68" s="48" t="s">
        <v>69</v>
      </c>
      <c r="C68" s="49">
        <v>2</v>
      </c>
      <c r="D68" s="50" t="s">
        <v>18</v>
      </c>
      <c r="E68" s="58">
        <v>0</v>
      </c>
      <c r="F68" s="82">
        <f t="shared" si="2"/>
        <v>0</v>
      </c>
      <c r="G68" s="83"/>
    </row>
    <row r="69" spans="1:7" ht="15.75" x14ac:dyDescent="0.25">
      <c r="A69" s="48">
        <v>8.3000000000000007</v>
      </c>
      <c r="B69" s="84" t="s">
        <v>70</v>
      </c>
      <c r="C69" s="49">
        <v>1</v>
      </c>
      <c r="D69" s="50" t="s">
        <v>18</v>
      </c>
      <c r="E69" s="58">
        <v>0</v>
      </c>
      <c r="F69" s="82">
        <f t="shared" si="2"/>
        <v>0</v>
      </c>
      <c r="G69" s="83"/>
    </row>
    <row r="70" spans="1:7" x14ac:dyDescent="0.25">
      <c r="A70" s="48">
        <v>8.4</v>
      </c>
      <c r="B70" s="84" t="s">
        <v>71</v>
      </c>
      <c r="C70" s="49">
        <v>1</v>
      </c>
      <c r="D70" s="50" t="s">
        <v>18</v>
      </c>
      <c r="E70" s="92">
        <v>0</v>
      </c>
      <c r="F70" s="82">
        <f t="shared" si="2"/>
        <v>0</v>
      </c>
      <c r="G70" s="83"/>
    </row>
    <row r="71" spans="1:7" x14ac:dyDescent="0.25">
      <c r="A71" s="48">
        <v>8.5</v>
      </c>
      <c r="B71" s="48" t="s">
        <v>72</v>
      </c>
      <c r="C71" s="49">
        <v>1</v>
      </c>
      <c r="D71" s="50" t="s">
        <v>18</v>
      </c>
      <c r="E71" s="92">
        <v>0</v>
      </c>
      <c r="F71" s="82">
        <f t="shared" si="2"/>
        <v>0</v>
      </c>
      <c r="G71" s="83"/>
    </row>
    <row r="72" spans="1:7" x14ac:dyDescent="0.25">
      <c r="A72" s="48">
        <v>8.6</v>
      </c>
      <c r="B72" s="48" t="s">
        <v>73</v>
      </c>
      <c r="C72" s="49">
        <v>1</v>
      </c>
      <c r="D72" s="50" t="s">
        <v>18</v>
      </c>
      <c r="E72" s="92">
        <v>0</v>
      </c>
      <c r="F72" s="82">
        <f t="shared" si="2"/>
        <v>0</v>
      </c>
      <c r="G72" s="83"/>
    </row>
    <row r="73" spans="1:7" x14ac:dyDescent="0.25">
      <c r="A73" s="48">
        <v>8.6999999999999993</v>
      </c>
      <c r="B73" s="48" t="s">
        <v>74</v>
      </c>
      <c r="C73" s="49">
        <v>4</v>
      </c>
      <c r="D73" s="50" t="s">
        <v>67</v>
      </c>
      <c r="E73" s="92">
        <v>0</v>
      </c>
      <c r="F73" s="82">
        <f t="shared" si="2"/>
        <v>0</v>
      </c>
      <c r="G73" s="83"/>
    </row>
    <row r="74" spans="1:7" x14ac:dyDescent="0.25">
      <c r="A74" s="48">
        <v>8.8000000000000007</v>
      </c>
      <c r="B74" s="48" t="s">
        <v>75</v>
      </c>
      <c r="C74" s="49">
        <v>2</v>
      </c>
      <c r="D74" s="50" t="s">
        <v>67</v>
      </c>
      <c r="E74" s="92">
        <v>0</v>
      </c>
      <c r="F74" s="82">
        <f t="shared" si="2"/>
        <v>0</v>
      </c>
      <c r="G74" s="83"/>
    </row>
    <row r="75" spans="1:7" x14ac:dyDescent="0.25">
      <c r="A75" s="48">
        <v>8.9</v>
      </c>
      <c r="B75" s="84" t="s">
        <v>76</v>
      </c>
      <c r="C75" s="49">
        <v>1</v>
      </c>
      <c r="D75" s="50" t="s">
        <v>56</v>
      </c>
      <c r="E75" s="92">
        <v>0</v>
      </c>
      <c r="F75" s="82">
        <f t="shared" si="2"/>
        <v>0</v>
      </c>
      <c r="G75" s="83"/>
    </row>
    <row r="76" spans="1:7" ht="15.75" x14ac:dyDescent="0.25">
      <c r="A76" s="85">
        <v>8.1</v>
      </c>
      <c r="B76" s="14" t="s">
        <v>77</v>
      </c>
      <c r="C76" s="15">
        <v>3</v>
      </c>
      <c r="D76" s="11" t="s">
        <v>18</v>
      </c>
      <c r="E76" s="81">
        <v>0</v>
      </c>
      <c r="F76" s="35">
        <f t="shared" si="2"/>
        <v>0</v>
      </c>
      <c r="G76" s="41"/>
    </row>
    <row r="77" spans="1:7" ht="15.75" x14ac:dyDescent="0.25">
      <c r="A77" s="85"/>
      <c r="B77" s="14"/>
      <c r="C77" s="15"/>
      <c r="D77" s="11"/>
      <c r="E77" s="81"/>
      <c r="F77" s="35"/>
      <c r="G77" s="41">
        <f>SUM(F67:F76)</f>
        <v>0</v>
      </c>
    </row>
    <row r="78" spans="1:7" ht="15.75" x14ac:dyDescent="0.25">
      <c r="A78" s="86">
        <v>9</v>
      </c>
      <c r="B78" s="87" t="s">
        <v>82</v>
      </c>
      <c r="C78" s="54"/>
      <c r="D78" s="55"/>
      <c r="E78" s="88"/>
      <c r="F78" s="51"/>
      <c r="G78" s="52"/>
    </row>
    <row r="79" spans="1:7" ht="15.75" x14ac:dyDescent="0.25">
      <c r="A79" s="53">
        <v>9.1</v>
      </c>
      <c r="B79" s="54" t="s">
        <v>85</v>
      </c>
      <c r="C79" s="54">
        <v>231.44</v>
      </c>
      <c r="D79" s="55" t="s">
        <v>13</v>
      </c>
      <c r="E79" s="58">
        <v>0</v>
      </c>
      <c r="F79" s="57">
        <f>E79*C79</f>
        <v>0</v>
      </c>
      <c r="G79" s="91"/>
    </row>
    <row r="80" spans="1:7" ht="15.75" x14ac:dyDescent="0.25">
      <c r="A80" s="53">
        <v>9.1999999999999993</v>
      </c>
      <c r="B80" s="54" t="s">
        <v>86</v>
      </c>
      <c r="C80" s="54">
        <v>175.25</v>
      </c>
      <c r="D80" s="55" t="s">
        <v>13</v>
      </c>
      <c r="E80" s="58">
        <v>0</v>
      </c>
      <c r="F80" s="57">
        <f>E80*C80</f>
        <v>0</v>
      </c>
      <c r="G80" s="91"/>
    </row>
    <row r="81" spans="1:8" ht="15.75" x14ac:dyDescent="0.25">
      <c r="A81" s="53">
        <v>9.3000000000000007</v>
      </c>
      <c r="B81" s="54" t="s">
        <v>87</v>
      </c>
      <c r="C81" s="54">
        <v>231.44</v>
      </c>
      <c r="D81" s="55" t="s">
        <v>13</v>
      </c>
      <c r="E81" s="58">
        <v>0</v>
      </c>
      <c r="F81" s="57">
        <f>E81*C81</f>
        <v>0</v>
      </c>
      <c r="G81" s="91"/>
    </row>
    <row r="82" spans="1:8" ht="15.75" x14ac:dyDescent="0.25">
      <c r="A82" s="53">
        <v>9.4</v>
      </c>
      <c r="B82" s="54" t="s">
        <v>88</v>
      </c>
      <c r="C82" s="54">
        <v>175.25</v>
      </c>
      <c r="D82" s="55" t="s">
        <v>13</v>
      </c>
      <c r="E82" s="58">
        <v>0</v>
      </c>
      <c r="F82" s="57"/>
      <c r="G82" s="91"/>
    </row>
    <row r="83" spans="1:8" ht="15.75" x14ac:dyDescent="0.25">
      <c r="A83" s="53">
        <v>9.5</v>
      </c>
      <c r="B83" s="54" t="s">
        <v>83</v>
      </c>
      <c r="C83" s="54">
        <v>1</v>
      </c>
      <c r="D83" s="55" t="s">
        <v>56</v>
      </c>
      <c r="E83" s="58">
        <v>0</v>
      </c>
      <c r="F83" s="57">
        <f>E83*C83</f>
        <v>0</v>
      </c>
      <c r="G83" s="91"/>
    </row>
    <row r="84" spans="1:8" ht="15.75" x14ac:dyDescent="0.25">
      <c r="A84" s="53">
        <v>9.6</v>
      </c>
      <c r="B84" s="54" t="s">
        <v>84</v>
      </c>
      <c r="C84" s="54">
        <v>143.01</v>
      </c>
      <c r="D84" s="55" t="s">
        <v>13</v>
      </c>
      <c r="E84" s="58">
        <v>0</v>
      </c>
      <c r="F84" s="57">
        <f>E84*C84</f>
        <v>0</v>
      </c>
      <c r="G84" s="91"/>
      <c r="H84" s="1"/>
    </row>
    <row r="85" spans="1:8" ht="15.75" x14ac:dyDescent="0.25">
      <c r="A85" s="53"/>
      <c r="B85" s="54"/>
      <c r="C85" s="54"/>
      <c r="D85" s="55"/>
      <c r="E85" s="58"/>
      <c r="F85" s="57"/>
      <c r="G85" s="91">
        <f>SUM(F79:F84)</f>
        <v>0</v>
      </c>
    </row>
    <row r="86" spans="1:8" ht="15.75" x14ac:dyDescent="0.25">
      <c r="A86" s="90">
        <v>10</v>
      </c>
      <c r="B86" s="9" t="s">
        <v>89</v>
      </c>
      <c r="C86" s="15"/>
      <c r="D86" s="11"/>
      <c r="E86" s="81"/>
      <c r="F86" s="35"/>
      <c r="G86" s="41"/>
    </row>
    <row r="87" spans="1:8" ht="15.75" x14ac:dyDescent="0.25">
      <c r="A87" s="89">
        <v>10.1</v>
      </c>
      <c r="B87" s="14" t="s">
        <v>90</v>
      </c>
      <c r="C87" s="15">
        <v>3</v>
      </c>
      <c r="D87" s="11" t="s">
        <v>38</v>
      </c>
      <c r="E87" s="81">
        <v>0</v>
      </c>
      <c r="F87" s="35">
        <f>E87*C87</f>
        <v>0</v>
      </c>
      <c r="G87" s="41"/>
    </row>
    <row r="88" spans="1:8" ht="15.75" x14ac:dyDescent="0.25">
      <c r="A88" s="89">
        <v>10.199999999999999</v>
      </c>
      <c r="B88" s="14" t="s">
        <v>91</v>
      </c>
      <c r="C88" s="15">
        <v>4</v>
      </c>
      <c r="D88" s="11" t="s">
        <v>18</v>
      </c>
      <c r="E88" s="81">
        <v>0</v>
      </c>
      <c r="F88" s="35">
        <f>E88*C88</f>
        <v>0</v>
      </c>
      <c r="G88" s="41"/>
    </row>
    <row r="89" spans="1:8" ht="15.75" x14ac:dyDescent="0.25">
      <c r="A89" s="85"/>
      <c r="B89" s="14"/>
      <c r="C89" s="15"/>
      <c r="D89" s="11"/>
      <c r="E89" s="81"/>
      <c r="F89" s="35"/>
      <c r="G89" s="41">
        <f>F87+F88</f>
        <v>0</v>
      </c>
    </row>
    <row r="90" spans="1:8" ht="15.75" x14ac:dyDescent="0.25">
      <c r="A90" s="90">
        <v>11</v>
      </c>
      <c r="B90" s="9" t="s">
        <v>92</v>
      </c>
      <c r="C90" s="15"/>
      <c r="D90" s="11"/>
      <c r="E90" s="81"/>
      <c r="F90" s="35"/>
      <c r="G90" s="41"/>
    </row>
    <row r="91" spans="1:8" ht="15.75" x14ac:dyDescent="0.25">
      <c r="A91" s="89">
        <v>11.1</v>
      </c>
      <c r="B91" s="14" t="s">
        <v>93</v>
      </c>
      <c r="C91" s="15">
        <v>1</v>
      </c>
      <c r="D91" s="11" t="s">
        <v>56</v>
      </c>
      <c r="E91" s="81">
        <v>0</v>
      </c>
      <c r="F91" s="35">
        <f>E91*C91</f>
        <v>0</v>
      </c>
      <c r="G91" s="41"/>
    </row>
    <row r="92" spans="1:8" ht="15.75" x14ac:dyDescent="0.25">
      <c r="A92" s="85"/>
      <c r="B92" s="14"/>
      <c r="C92" s="15"/>
      <c r="D92" s="11"/>
      <c r="E92" s="81"/>
      <c r="F92" s="35"/>
      <c r="G92" s="41">
        <f>F91</f>
        <v>0</v>
      </c>
    </row>
    <row r="93" spans="1:8" ht="15.75" x14ac:dyDescent="0.25">
      <c r="A93" s="13"/>
      <c r="B93" s="14"/>
      <c r="C93" s="15"/>
      <c r="D93" s="11"/>
      <c r="E93" s="81"/>
      <c r="F93" s="35"/>
      <c r="G93" s="41"/>
    </row>
    <row r="94" spans="1:8" ht="16.5" thickBot="1" x14ac:dyDescent="0.3">
      <c r="A94" s="24"/>
      <c r="B94" s="24"/>
      <c r="C94" s="24"/>
      <c r="D94" s="25"/>
      <c r="E94" s="24"/>
      <c r="F94" s="24"/>
      <c r="G94" s="24"/>
    </row>
    <row r="95" spans="1:8" ht="16.5" thickBot="1" x14ac:dyDescent="0.3">
      <c r="A95" s="24"/>
      <c r="B95" s="24"/>
      <c r="C95" s="4"/>
      <c r="D95" s="4"/>
      <c r="E95" s="26" t="s">
        <v>11</v>
      </c>
      <c r="F95" s="27"/>
      <c r="G95" s="42">
        <f>SUM(G21:G93)</f>
        <v>0</v>
      </c>
    </row>
    <row r="96" spans="1:8" ht="15.75" x14ac:dyDescent="0.25">
      <c r="A96" s="24"/>
      <c r="B96" s="24"/>
      <c r="C96" s="24"/>
      <c r="D96" s="25"/>
      <c r="E96" s="24"/>
      <c r="F96" s="4"/>
      <c r="G96" s="43"/>
    </row>
    <row r="97" spans="1:7" ht="15.75" x14ac:dyDescent="0.25">
      <c r="A97" s="99" t="s">
        <v>25</v>
      </c>
      <c r="B97" s="99"/>
      <c r="C97" s="61" t="s">
        <v>48</v>
      </c>
      <c r="D97" s="62"/>
      <c r="E97" s="63"/>
      <c r="F97" s="64">
        <v>0.1</v>
      </c>
      <c r="G97" s="65">
        <f>+G95*F97</f>
        <v>0</v>
      </c>
    </row>
    <row r="98" spans="1:7" x14ac:dyDescent="0.25">
      <c r="A98" s="100" t="s">
        <v>26</v>
      </c>
      <c r="B98" s="100"/>
      <c r="C98" s="61" t="s">
        <v>29</v>
      </c>
      <c r="D98" s="62"/>
      <c r="E98" s="63"/>
      <c r="F98" s="64">
        <v>0.03</v>
      </c>
      <c r="G98" s="65">
        <f>+G95*F98</f>
        <v>0</v>
      </c>
    </row>
    <row r="99" spans="1:7" ht="15.75" x14ac:dyDescent="0.25">
      <c r="A99" s="24"/>
      <c r="B99" s="24"/>
      <c r="C99" s="61" t="s">
        <v>49</v>
      </c>
      <c r="D99" s="61"/>
      <c r="E99" s="63"/>
      <c r="F99" s="64">
        <v>0.01</v>
      </c>
      <c r="G99" s="65">
        <f>+G95*F99</f>
        <v>0</v>
      </c>
    </row>
    <row r="100" spans="1:7" ht="15.75" x14ac:dyDescent="0.25">
      <c r="A100" s="24"/>
      <c r="B100" s="24"/>
      <c r="C100" s="61" t="s">
        <v>27</v>
      </c>
      <c r="D100" s="62"/>
      <c r="E100" s="63"/>
      <c r="F100" s="64">
        <v>1E-3</v>
      </c>
      <c r="G100" s="66">
        <f>+G95*F100</f>
        <v>0</v>
      </c>
    </row>
    <row r="101" spans="1:7" ht="15.75" x14ac:dyDescent="0.25">
      <c r="A101" s="24"/>
      <c r="B101" s="24"/>
      <c r="C101" s="61" t="s">
        <v>50</v>
      </c>
      <c r="D101" s="62"/>
      <c r="E101" s="63"/>
      <c r="F101" s="64">
        <v>3.5000000000000003E-2</v>
      </c>
      <c r="G101" s="66">
        <f>+G95*F101</f>
        <v>0</v>
      </c>
    </row>
    <row r="102" spans="1:7" ht="16.5" thickBot="1" x14ac:dyDescent="0.3">
      <c r="A102" s="24"/>
      <c r="B102" s="24"/>
      <c r="C102" s="61" t="s">
        <v>28</v>
      </c>
      <c r="D102" s="62"/>
      <c r="E102" s="67"/>
      <c r="F102" s="64">
        <v>0.02</v>
      </c>
      <c r="G102" s="66">
        <f>+G95*F102</f>
        <v>0</v>
      </c>
    </row>
    <row r="103" spans="1:7" ht="16.5" thickBot="1" x14ac:dyDescent="0.3">
      <c r="A103" s="24"/>
      <c r="B103" s="24"/>
      <c r="C103" s="68"/>
      <c r="D103" s="68"/>
      <c r="E103" s="69" t="s">
        <v>51</v>
      </c>
      <c r="F103" s="70">
        <v>0.18</v>
      </c>
      <c r="G103" s="71">
        <f>G97*F103</f>
        <v>0</v>
      </c>
    </row>
    <row r="104" spans="1:7" ht="16.5" thickBot="1" x14ac:dyDescent="0.3">
      <c r="A104" s="24"/>
      <c r="B104" s="24"/>
      <c r="C104" s="72"/>
      <c r="D104" s="72"/>
      <c r="E104" s="68"/>
      <c r="F104" s="72"/>
      <c r="G104" s="72"/>
    </row>
    <row r="105" spans="1:7" ht="16.5" thickBot="1" x14ac:dyDescent="0.3">
      <c r="A105" s="24"/>
      <c r="B105" s="24"/>
      <c r="C105" s="73" t="s">
        <v>30</v>
      </c>
      <c r="D105" s="74"/>
      <c r="E105" s="75"/>
      <c r="F105" s="76"/>
      <c r="G105" s="77">
        <f>SUM(G95:G103)</f>
        <v>0</v>
      </c>
    </row>
    <row r="106" spans="1:7" x14ac:dyDescent="0.25">
      <c r="A106" s="28"/>
      <c r="B106" s="28"/>
      <c r="C106" s="28"/>
      <c r="D106" s="29"/>
      <c r="E106" s="28"/>
      <c r="F106" s="28"/>
      <c r="G106" s="28"/>
    </row>
    <row r="107" spans="1:7" x14ac:dyDescent="0.25">
      <c r="A107" s="1"/>
      <c r="B107" s="1"/>
      <c r="C107" s="1"/>
      <c r="D107" s="1"/>
      <c r="E107" s="1"/>
      <c r="F107" s="30"/>
      <c r="G107" s="31"/>
    </row>
    <row r="108" spans="1:7" x14ac:dyDescent="0.25">
      <c r="A108" s="94" t="s">
        <v>31</v>
      </c>
      <c r="B108" s="94"/>
      <c r="C108" s="94"/>
      <c r="D108" s="94"/>
      <c r="E108" s="94"/>
      <c r="F108" s="94"/>
      <c r="G108" s="94"/>
    </row>
    <row r="109" spans="1:7" x14ac:dyDescent="0.25">
      <c r="A109" s="94" t="s">
        <v>32</v>
      </c>
      <c r="B109" s="94"/>
      <c r="C109" s="94"/>
      <c r="D109" s="94"/>
      <c r="E109" s="94"/>
      <c r="F109" s="94"/>
      <c r="G109" s="94"/>
    </row>
    <row r="110" spans="1:7" x14ac:dyDescent="0.25">
      <c r="A110" s="1"/>
      <c r="B110" s="32"/>
      <c r="C110" s="1"/>
      <c r="D110" s="1"/>
      <c r="E110" s="33"/>
      <c r="F110" s="1"/>
      <c r="G110" s="1"/>
    </row>
    <row r="111" spans="1:7" x14ac:dyDescent="0.25">
      <c r="A111" s="1"/>
      <c r="B111" s="34"/>
      <c r="C111" s="34"/>
      <c r="D111" s="34"/>
      <c r="E111" s="34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</sheetData>
  <mergeCells count="6">
    <mergeCell ref="A109:G109"/>
    <mergeCell ref="A12:G12"/>
    <mergeCell ref="A13:G13"/>
    <mergeCell ref="A97:B97"/>
    <mergeCell ref="A98:B98"/>
    <mergeCell ref="A108:G10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2025-02-17T12:37:49Z</dcterms:modified>
</cp:coreProperties>
</file>