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6" i="1" l="1"/>
  <c r="F37" i="1"/>
  <c r="G38" i="1" s="1"/>
  <c r="C32" i="1"/>
  <c r="F32" i="1" s="1"/>
  <c r="C31" i="1"/>
  <c r="C33" i="1" s="1"/>
  <c r="F33" i="1" s="1"/>
  <c r="C30" i="1"/>
  <c r="F30" i="1" s="1"/>
  <c r="F29" i="1"/>
  <c r="C29" i="1"/>
  <c r="F28" i="1"/>
  <c r="A28" i="1"/>
  <c r="A29" i="1" s="1"/>
  <c r="A30" i="1" s="1"/>
  <c r="A31" i="1" s="1"/>
  <c r="A32" i="1" s="1"/>
  <c r="A33" i="1" s="1"/>
  <c r="F27" i="1"/>
  <c r="A27" i="1"/>
  <c r="F24" i="1"/>
  <c r="G25" i="1" s="1"/>
  <c r="G34" i="1" l="1"/>
  <c r="G40" i="1" s="1"/>
  <c r="F31" i="1"/>
  <c r="G44" i="1" l="1"/>
  <c r="G47" i="1"/>
  <c r="G49" i="1" s="1"/>
  <c r="G43" i="1"/>
  <c r="G46" i="1"/>
  <c r="G42" i="1"/>
  <c r="G45" i="1"/>
  <c r="G48" i="1" l="1"/>
  <c r="G51" i="1" s="1"/>
</calcChain>
</file>

<file path=xl/sharedStrings.xml><?xml version="1.0" encoding="utf-8"?>
<sst xmlns="http://schemas.openxmlformats.org/spreadsheetml/2006/main" count="54" uniqueCount="49">
  <si>
    <t>AYUNTAMIENTO MUNICIPAL DE BANI</t>
  </si>
  <si>
    <t>PRESUPUESTO PARTICIPATIVO</t>
  </si>
  <si>
    <t>OBRA:</t>
  </si>
  <si>
    <t>SECTOR:</t>
  </si>
  <si>
    <t>FECHA:</t>
  </si>
  <si>
    <t>SEPTIEMBRE 2025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</si>
  <si>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</si>
  <si>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</si>
  <si>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</si>
  <si>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</si>
  <si>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</si>
  <si>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</si>
  <si>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</si>
  <si>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</si>
  <si>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M3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</si>
  <si>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</si>
  <si>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</si>
  <si>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</si>
  <si>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</si>
  <si>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</si>
  <si>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</si>
  <si>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</si>
  <si>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</si>
  <si>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</si>
  <si>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</si>
  <si>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</si>
  <si>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</si>
  <si>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</si>
  <si>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</si>
  <si>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</si>
  <si>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</si>
  <si>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</si>
  <si>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</si>
  <si>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UD</t>
  </si>
  <si>
    <t>CORTE DE ASFALTO</t>
  </si>
  <si>
    <t>EXCAVACION DE BADEN</t>
  </si>
  <si>
    <t>BOTE MATERIAL EXC Y DEMOLIDO</t>
  </si>
  <si>
    <t>ACONDICIONAMIENTO Y NIVELACION</t>
  </si>
  <si>
    <t>HORMIGON 240kg/cm2 EN BADEN c/LIGADORA</t>
  </si>
  <si>
    <t>FROTADO+PULIDO+ESCOBILLON</t>
  </si>
  <si>
    <t>BADENES</t>
  </si>
  <si>
    <t>HERRERÍA EN PARQUE</t>
  </si>
  <si>
    <t>RESIDENCIAL ANABEL</t>
  </si>
  <si>
    <t>REMOZAMIENTO DEL PARQUE + BADENES</t>
  </si>
  <si>
    <t>DEMOLICION DE BADENES EN MAL ESTADO</t>
  </si>
  <si>
    <t>BANCOS DE HIERRO CON ESPALDAR (INCLUYE M.O.)</t>
  </si>
  <si>
    <t>DIMENSIONES:</t>
  </si>
  <si>
    <t>L=7.00m A=2.00m ; L=7.50m A=2.00m ; TOTAL = 2 BADENES</t>
  </si>
  <si>
    <t>SEÑALES DE PRECAUCION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</si>
</sst>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-* #,##0.00\ _€_-;\-* #,##0.00\ _€_-;_-* &quot;-&quot;??\ _€_-;_-@_-"/>
    <numFmt numFmtId="166" formatCode="_-* #,##0.00_-;\-* #,##0.00_-;_-* &quot;-&quot;??_-;_-@_-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 applyBorder="1"/>
    <xf numFmtId="167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0" fillId="0" borderId="4" xfId="0" applyFont="1" applyBorder="1"/>
    <xf numFmtId="43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4" fontId="11" fillId="0" borderId="4" xfId="2" applyNumberFormat="1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44" fontId="10" fillId="0" borderId="4" xfId="0" applyNumberFormat="1" applyFont="1" applyBorder="1"/>
    <xf numFmtId="44" fontId="10" fillId="0" borderId="6" xfId="0" applyNumberFormat="1" applyFont="1" applyBorder="1"/>
    <xf numFmtId="43" fontId="11" fillId="0" borderId="4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44" fontId="0" fillId="0" borderId="0" xfId="2" applyNumberFormat="1" applyFont="1" applyBorder="1"/>
    <xf numFmtId="0" fontId="12" fillId="0" borderId="4" xfId="0" applyFont="1" applyBorder="1"/>
    <xf numFmtId="0" fontId="0" fillId="0" borderId="4" xfId="0" applyBorder="1"/>
    <xf numFmtId="10" fontId="11" fillId="0" borderId="4" xfId="0" applyNumberFormat="1" applyFont="1" applyBorder="1" applyAlignment="1">
      <alignment horizontal="center"/>
    </xf>
    <xf numFmtId="44" fontId="11" fillId="0" borderId="4" xfId="2" applyNumberFormat="1" applyFont="1" applyBorder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6" xfId="0" applyFont="1" applyBorder="1"/>
    <xf numFmtId="10" fontId="11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4" xfId="0" applyFont="1" applyBorder="1"/>
    <xf numFmtId="9" fontId="10" fillId="0" borderId="4" xfId="0" applyNumberFormat="1" applyFont="1" applyBorder="1"/>
    <xf numFmtId="44" fontId="10" fillId="0" borderId="4" xfId="2" applyNumberFormat="1" applyFont="1" applyBorder="1"/>
    <xf numFmtId="0" fontId="3" fillId="0" borderId="0" xfId="0" applyFont="1"/>
    <xf numFmtId="10" fontId="0" fillId="0" borderId="0" xfId="0" applyNumberFormat="1" applyBorder="1"/>
    <xf numFmtId="0" fontId="10" fillId="2" borderId="2" xfId="0" applyFont="1" applyFill="1" applyBorder="1"/>
    <xf numFmtId="44" fontId="10" fillId="2" borderId="3" xfId="2" applyNumberFormat="1" applyFont="1" applyFill="1" applyBorder="1"/>
    <xf numFmtId="44" fontId="11" fillId="0" borderId="4" xfId="2" applyFont="1" applyBorder="1" applyAlignment="1">
      <alignment horizontal="center"/>
    </xf>
    <xf numFmtId="44" fontId="11" fillId="0" borderId="6" xfId="2" applyNumberFormat="1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44" fontId="10" fillId="0" borderId="6" xfId="0" applyNumberFormat="1" applyFont="1" applyFill="1" applyBorder="1"/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43" fontId="11" fillId="0" borderId="4" xfId="1" applyNumberFormat="1" applyFont="1" applyBorder="1" applyAlignment="1">
      <alignment horizontal="center"/>
    </xf>
  </cellXfs>
  <cellStyles count="19">
    <cellStyle name="Millares" xfId="1" builtinId="3"/>
    <cellStyle name="Millares 10" xfId="3"/>
    <cellStyle name="Millares 10 2" xfId="4"/>
    <cellStyle name="Millares 16" xfId="5"/>
    <cellStyle name="Millares 2" xfId="6"/>
    <cellStyle name="Millares 2 2 2 2" xfId="7"/>
    <cellStyle name="Millares 3 2" xfId="8"/>
    <cellStyle name="Millares 3 4" xfId="9"/>
    <cellStyle name="Millares 7" xfId="10"/>
    <cellStyle name="Millares 7 2" xfId="11"/>
    <cellStyle name="Millares 7 3" xfId="12"/>
    <cellStyle name="Moneda" xfId="2" builtinId="4"/>
    <cellStyle name="Normal" xfId="0" builtinId="0"/>
    <cellStyle name="Normal 10 2" xfId="13"/>
    <cellStyle name="Normal 2 10" xfId="14"/>
    <cellStyle name="Normal 2 2 2 3" xfId="15"/>
    <cellStyle name="Normal 2 3" xfId="16"/>
    <cellStyle name="Normal 4" xfId="17"/>
    <cellStyle name="Porcentual 2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607219</xdr:colOff>
      <xdr:row>2</xdr:row>
      <xdr:rowOff>35719</xdr:rowOff>
    </xdr:from>
    <xdr:to>
      <xdr:col>6</xdr:col>
      <xdr:colOff>500063</xdr:colOff>
      <xdr:row>9</xdr:row>
      <xdr:rowOff>83344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7219" y="416719"/>
          <a:ext cx="8177213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607219</xdr:colOff>
      <xdr:row>2</xdr:row>
      <xdr:rowOff>35719</xdr:rowOff>
    </xdr:from>
    <xdr:to>
      <xdr:col>6</xdr:col>
      <xdr:colOff>507207</xdr:colOff>
      <xdr:row>9</xdr:row>
      <xdr:rowOff>83344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607219" y="416719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5"/>
  <sheetViews>
    <sheetView tabSelected="1" topLeftCell="A7" zoomScale="80" zoomScaleNormal="80" workbookViewId="0">
      <selection activeCell="F37" sqref="F37"/>
    </sheetView>
  </sheetViews>
  <sheetFormatPr baseColWidth="10" defaultRowHeight="15" x14ac:dyDescent="0.25"/>
  <cols>
    <col min="1" max="1" width="14.85546875" style="1" customWidth="1"/>
    <col min="2" max="2" width="52.5703125" style="1" customWidth="1"/>
    <col min="3" max="3" width="11.42578125" style="1"/>
    <col min="4" max="4" width="13.42578125" style="1" customWidth="1"/>
    <col min="5" max="5" width="13.85546875" style="1" customWidth="1"/>
    <col min="6" max="6" width="18.140625" style="1" customWidth="1"/>
    <col min="7" max="7" width="17.85546875" style="1" customWidth="1"/>
    <col min="8" max="16384" width="11.42578125" style="1"/>
  </cols>
  <sheetData>
    <row r="13" spans="1:7" ht="15.75" thickBot="1" x14ac:dyDescent="0.3"/>
    <row r="14" spans="1:7" ht="28.5" thickBot="1" x14ac:dyDescent="0.3">
      <c r="A14" s="56" t="s">
        <v>0</v>
      </c>
      <c r="B14" s="57"/>
      <c r="C14" s="57"/>
      <c r="D14" s="57"/>
      <c r="E14" s="57"/>
      <c r="F14" s="57"/>
      <c r="G14" s="58"/>
    </row>
    <row r="15" spans="1:7" ht="18.75" x14ac:dyDescent="0.3">
      <c r="A15" s="59" t="s">
        <v>1</v>
      </c>
      <c r="B15" s="59"/>
      <c r="C15" s="59"/>
      <c r="D15" s="59"/>
      <c r="E15" s="59"/>
      <c r="F15" s="59"/>
      <c r="G15" s="59"/>
    </row>
    <row r="16" spans="1:7" x14ac:dyDescent="0.25">
      <c r="A16" s="2"/>
      <c r="B16" s="2"/>
      <c r="C16" s="2"/>
      <c r="D16" s="2"/>
      <c r="E16" s="2"/>
      <c r="F16" s="3"/>
      <c r="G16" s="2"/>
    </row>
    <row r="17" spans="1:7" x14ac:dyDescent="0.25">
      <c r="A17" s="4" t="s">
        <v>2</v>
      </c>
      <c r="B17" s="5" t="s">
        <v>43</v>
      </c>
      <c r="C17" s="2"/>
      <c r="D17" s="2"/>
      <c r="E17" s="2"/>
      <c r="F17" s="2"/>
      <c r="G17" s="2"/>
    </row>
    <row r="18" spans="1:7" x14ac:dyDescent="0.25">
      <c r="A18" s="6" t="s">
        <v>3</v>
      </c>
      <c r="B18" s="7" t="s">
        <v>42</v>
      </c>
      <c r="C18" s="2"/>
      <c r="D18" s="2"/>
      <c r="E18" s="2"/>
      <c r="F18" s="2"/>
      <c r="G18" s="2"/>
    </row>
    <row r="19" spans="1:7" x14ac:dyDescent="0.25">
      <c r="A19" s="6" t="s">
        <v>4</v>
      </c>
      <c r="B19" s="8" t="s">
        <v>5</v>
      </c>
      <c r="C19" s="2"/>
      <c r="D19" s="2"/>
      <c r="E19" s="2"/>
      <c r="F19" s="2"/>
      <c r="G19" s="2"/>
    </row>
    <row r="20" spans="1:7" ht="15.75" thickBot="1" x14ac:dyDescent="0.3">
      <c r="A20" s="9" t="s">
        <v>46</v>
      </c>
      <c r="B20" s="9" t="s">
        <v>47</v>
      </c>
      <c r="C20" s="9"/>
      <c r="D20" s="9"/>
      <c r="E20" s="9"/>
      <c r="F20" s="9"/>
      <c r="G20" s="10"/>
    </row>
    <row r="21" spans="1:7" ht="15.75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3" spans="1:7" x14ac:dyDescent="0.25">
      <c r="A23" s="15">
        <v>1</v>
      </c>
      <c r="B23" s="15" t="s">
        <v>41</v>
      </c>
      <c r="C23" s="16"/>
      <c r="D23" s="17"/>
      <c r="E23" s="16"/>
      <c r="F23" s="18"/>
      <c r="G23" s="19"/>
    </row>
    <row r="24" spans="1:7" ht="29.25" x14ac:dyDescent="0.25">
      <c r="A24" s="19">
        <v>1.1000000000000001</v>
      </c>
      <c r="B24" s="20" t="s">
        <v>45</v>
      </c>
      <c r="C24" s="16">
        <v>8</v>
      </c>
      <c r="D24" s="17" t="s">
        <v>33</v>
      </c>
      <c r="E24" s="49">
        <v>0</v>
      </c>
      <c r="F24" s="18">
        <f t="shared" ref="F24" si="0">E24*C24</f>
        <v>0</v>
      </c>
      <c r="G24" s="19"/>
    </row>
    <row r="25" spans="1:7" x14ac:dyDescent="0.25">
      <c r="A25" s="19"/>
      <c r="B25" s="19"/>
      <c r="C25" s="16"/>
      <c r="D25" s="17"/>
      <c r="E25" s="16"/>
      <c r="F25" s="18"/>
      <c r="G25" s="21">
        <f>SUM(F24:F24)</f>
        <v>0</v>
      </c>
    </row>
    <row r="26" spans="1:7" x14ac:dyDescent="0.25">
      <c r="A26" s="53">
        <v>2</v>
      </c>
      <c r="B26" s="52" t="s">
        <v>40</v>
      </c>
      <c r="C26" s="16"/>
      <c r="D26" s="17"/>
      <c r="E26" s="49"/>
      <c r="F26" s="50"/>
      <c r="G26" s="22"/>
    </row>
    <row r="27" spans="1:7" x14ac:dyDescent="0.25">
      <c r="A27" s="54">
        <f>A26+0.1</f>
        <v>2.1</v>
      </c>
      <c r="B27" s="51" t="s">
        <v>34</v>
      </c>
      <c r="C27" s="16">
        <v>29</v>
      </c>
      <c r="D27" s="17" t="s">
        <v>15</v>
      </c>
      <c r="E27" s="49">
        <v>0</v>
      </c>
      <c r="F27" s="50">
        <f t="shared" ref="F27:F33" si="1">E27*C27</f>
        <v>0</v>
      </c>
      <c r="G27" s="22"/>
    </row>
    <row r="28" spans="1:7" x14ac:dyDescent="0.25">
      <c r="A28" s="54">
        <f t="shared" ref="A28:A33" si="2">A27+0.1</f>
        <v>2.2000000000000002</v>
      </c>
      <c r="B28" s="20" t="s">
        <v>44</v>
      </c>
      <c r="C28" s="16">
        <v>1</v>
      </c>
      <c r="D28" s="17" t="s">
        <v>18</v>
      </c>
      <c r="E28" s="49">
        <v>0</v>
      </c>
      <c r="F28" s="50">
        <f t="shared" si="1"/>
        <v>0</v>
      </c>
      <c r="G28" s="22"/>
    </row>
    <row r="29" spans="1:7" x14ac:dyDescent="0.25">
      <c r="A29" s="54">
        <f t="shared" si="2"/>
        <v>2.3000000000000003</v>
      </c>
      <c r="B29" s="20" t="s">
        <v>35</v>
      </c>
      <c r="C29" s="16">
        <f>C27*0.3</f>
        <v>8.6999999999999993</v>
      </c>
      <c r="D29" s="17" t="s">
        <v>14</v>
      </c>
      <c r="E29" s="49">
        <v>0</v>
      </c>
      <c r="F29" s="50">
        <f t="shared" si="1"/>
        <v>0</v>
      </c>
      <c r="G29" s="22"/>
    </row>
    <row r="30" spans="1:7" x14ac:dyDescent="0.25">
      <c r="A30" s="54">
        <f t="shared" si="2"/>
        <v>2.4000000000000004</v>
      </c>
      <c r="B30" s="20" t="s">
        <v>36</v>
      </c>
      <c r="C30" s="61">
        <f>C29*1.3</f>
        <v>11.309999999999999</v>
      </c>
      <c r="D30" s="17" t="s">
        <v>14</v>
      </c>
      <c r="E30" s="49">
        <v>0</v>
      </c>
      <c r="F30" s="50">
        <f t="shared" si="1"/>
        <v>0</v>
      </c>
      <c r="G30" s="22"/>
    </row>
    <row r="31" spans="1:7" x14ac:dyDescent="0.25">
      <c r="A31" s="54">
        <f t="shared" si="2"/>
        <v>2.5000000000000004</v>
      </c>
      <c r="B31" s="20" t="s">
        <v>37</v>
      </c>
      <c r="C31" s="16">
        <f>C27</f>
        <v>29</v>
      </c>
      <c r="D31" s="17" t="s">
        <v>13</v>
      </c>
      <c r="E31" s="49">
        <v>0</v>
      </c>
      <c r="F31" s="50">
        <f t="shared" si="1"/>
        <v>0</v>
      </c>
      <c r="G31" s="22"/>
    </row>
    <row r="32" spans="1:7" x14ac:dyDescent="0.25">
      <c r="A32" s="54">
        <f t="shared" si="2"/>
        <v>2.6000000000000005</v>
      </c>
      <c r="B32" s="20" t="s">
        <v>38</v>
      </c>
      <c r="C32" s="16">
        <f>C29</f>
        <v>8.6999999999999993</v>
      </c>
      <c r="D32" s="17" t="s">
        <v>14</v>
      </c>
      <c r="E32" s="49">
        <v>0</v>
      </c>
      <c r="F32" s="50">
        <f t="shared" si="1"/>
        <v>0</v>
      </c>
      <c r="G32" s="22"/>
    </row>
    <row r="33" spans="1:7" x14ac:dyDescent="0.25">
      <c r="A33" s="54">
        <f t="shared" si="2"/>
        <v>2.7000000000000006</v>
      </c>
      <c r="B33" s="20" t="s">
        <v>39</v>
      </c>
      <c r="C33" s="16">
        <f>C31</f>
        <v>29</v>
      </c>
      <c r="D33" s="17" t="s">
        <v>13</v>
      </c>
      <c r="E33" s="49">
        <v>0</v>
      </c>
      <c r="F33" s="50">
        <f t="shared" si="1"/>
        <v>0</v>
      </c>
      <c r="G33" s="22"/>
    </row>
    <row r="34" spans="1:7" x14ac:dyDescent="0.25">
      <c r="A34" s="17"/>
      <c r="B34" s="20"/>
      <c r="C34" s="16"/>
      <c r="D34" s="17"/>
      <c r="E34" s="49"/>
      <c r="F34" s="50"/>
      <c r="G34" s="55">
        <f>SUM(F27:F33)</f>
        <v>0</v>
      </c>
    </row>
    <row r="35" spans="1:7" x14ac:dyDescent="0.25">
      <c r="A35" s="15">
        <v>3</v>
      </c>
      <c r="B35" s="15" t="s">
        <v>16</v>
      </c>
      <c r="C35" s="16"/>
      <c r="D35" s="17"/>
      <c r="E35" s="16"/>
      <c r="F35" s="18"/>
      <c r="G35" s="22"/>
    </row>
    <row r="36" spans="1:7" x14ac:dyDescent="0.25">
      <c r="A36" s="19">
        <v>3.1</v>
      </c>
      <c r="B36" s="19" t="s">
        <v>17</v>
      </c>
      <c r="C36" s="16">
        <v>1</v>
      </c>
      <c r="D36" s="17" t="s">
        <v>18</v>
      </c>
      <c r="E36" s="49">
        <v>0</v>
      </c>
      <c r="F36" s="18">
        <f>E36*C36</f>
        <v>0</v>
      </c>
      <c r="G36" s="22"/>
    </row>
    <row r="37" spans="1:7" x14ac:dyDescent="0.25">
      <c r="A37" s="19">
        <v>3.2</v>
      </c>
      <c r="B37" s="19" t="s">
        <v>48</v>
      </c>
      <c r="C37" s="16">
        <v>1</v>
      </c>
      <c r="D37" s="17" t="s">
        <v>18</v>
      </c>
      <c r="E37" s="49">
        <v>0</v>
      </c>
      <c r="F37" s="18">
        <f>E37*C37</f>
        <v>0</v>
      </c>
      <c r="G37" s="21"/>
    </row>
    <row r="38" spans="1:7" x14ac:dyDescent="0.25">
      <c r="A38" s="19"/>
      <c r="B38" s="19"/>
      <c r="C38" s="16"/>
      <c r="D38" s="17"/>
      <c r="E38" s="16"/>
      <c r="F38" s="18"/>
      <c r="G38" s="22">
        <f>F36+F37</f>
        <v>0</v>
      </c>
    </row>
    <row r="39" spans="1:7" ht="15.75" thickBot="1" x14ac:dyDescent="0.3">
      <c r="A39" s="19"/>
      <c r="B39" s="19"/>
      <c r="C39" s="23"/>
      <c r="D39" s="17"/>
      <c r="E39" s="23"/>
      <c r="F39" s="24"/>
      <c r="G39" s="25"/>
    </row>
    <row r="40" spans="1:7" ht="15.75" thickBot="1" x14ac:dyDescent="0.3">
      <c r="A40" s="26"/>
      <c r="B40" s="26"/>
      <c r="C40" s="26"/>
      <c r="D40" s="27"/>
      <c r="E40" s="26"/>
      <c r="F40" s="28" t="s">
        <v>19</v>
      </c>
      <c r="G40" s="29">
        <f>SUM(G24:G38)</f>
        <v>0</v>
      </c>
    </row>
    <row r="41" spans="1:7" x14ac:dyDescent="0.25">
      <c r="A41" s="2"/>
      <c r="B41" s="2"/>
      <c r="C41" s="2"/>
      <c r="D41" s="2"/>
      <c r="E41" s="2"/>
      <c r="F41" s="2"/>
      <c r="G41" s="30"/>
    </row>
    <row r="42" spans="1:7" x14ac:dyDescent="0.25">
      <c r="A42" s="2"/>
      <c r="B42" s="2"/>
      <c r="C42" s="15" t="s">
        <v>20</v>
      </c>
      <c r="D42" s="31"/>
      <c r="E42" s="32"/>
      <c r="F42" s="33">
        <v>3.5000000000000003E-2</v>
      </c>
      <c r="G42" s="34">
        <f>+G40*F42</f>
        <v>0</v>
      </c>
    </row>
    <row r="43" spans="1:7" ht="15.75" x14ac:dyDescent="0.25">
      <c r="A43" s="2"/>
      <c r="B43" s="35" t="s">
        <v>21</v>
      </c>
      <c r="C43" s="15" t="s">
        <v>22</v>
      </c>
      <c r="D43" s="31"/>
      <c r="E43" s="32"/>
      <c r="F43" s="33">
        <v>0.02</v>
      </c>
      <c r="G43" s="34">
        <f>+G40*F43</f>
        <v>0</v>
      </c>
    </row>
    <row r="44" spans="1:7" x14ac:dyDescent="0.25">
      <c r="A44" s="2"/>
      <c r="B44" s="36" t="s">
        <v>23</v>
      </c>
      <c r="C44" s="15" t="s">
        <v>24</v>
      </c>
      <c r="D44" s="15"/>
      <c r="E44" s="32"/>
      <c r="F44" s="33">
        <v>0.01</v>
      </c>
      <c r="G44" s="34">
        <f>+G40*F44</f>
        <v>0</v>
      </c>
    </row>
    <row r="45" spans="1:7" ht="15.75" x14ac:dyDescent="0.25">
      <c r="A45" s="2"/>
      <c r="B45" s="35"/>
      <c r="C45" s="15" t="s">
        <v>25</v>
      </c>
      <c r="D45" s="31"/>
      <c r="E45" s="32"/>
      <c r="F45" s="33">
        <v>1E-3</v>
      </c>
      <c r="G45" s="34">
        <f>+G40*F45</f>
        <v>0</v>
      </c>
    </row>
    <row r="46" spans="1:7" x14ac:dyDescent="0.25">
      <c r="A46" s="2"/>
      <c r="B46" s="37"/>
      <c r="C46" s="15" t="s">
        <v>26</v>
      </c>
      <c r="D46" s="31"/>
      <c r="E46" s="32"/>
      <c r="F46" s="33">
        <v>0.03</v>
      </c>
      <c r="G46" s="34">
        <f>+G40*F46</f>
        <v>0</v>
      </c>
    </row>
    <row r="47" spans="1:7" x14ac:dyDescent="0.25">
      <c r="A47" s="2"/>
      <c r="B47" s="2"/>
      <c r="C47" s="15" t="s">
        <v>27</v>
      </c>
      <c r="D47" s="31"/>
      <c r="E47" s="32"/>
      <c r="F47" s="33">
        <v>0.1</v>
      </c>
      <c r="G47" s="34">
        <f>+G40*F47</f>
        <v>0</v>
      </c>
    </row>
    <row r="48" spans="1:7" x14ac:dyDescent="0.25">
      <c r="A48" s="2"/>
      <c r="B48" s="2"/>
      <c r="C48" s="15" t="s">
        <v>28</v>
      </c>
      <c r="D48" s="38"/>
      <c r="E48" s="39"/>
      <c r="F48" s="40"/>
      <c r="G48" s="24">
        <f>SUM(G42:G47)</f>
        <v>0</v>
      </c>
    </row>
    <row r="49" spans="1:7" x14ac:dyDescent="0.25">
      <c r="A49" s="2"/>
      <c r="B49" s="2"/>
      <c r="C49" s="41"/>
      <c r="D49" s="42" t="s">
        <v>29</v>
      </c>
      <c r="E49" s="43">
        <v>0.18</v>
      </c>
      <c r="F49" s="33"/>
      <c r="G49" s="44">
        <f>G47*E49</f>
        <v>0</v>
      </c>
    </row>
    <row r="50" spans="1:7" ht="15.75" thickBot="1" x14ac:dyDescent="0.3">
      <c r="A50" s="2"/>
      <c r="B50" s="45"/>
      <c r="C50" s="2"/>
      <c r="D50" s="2"/>
      <c r="E50" s="2"/>
      <c r="F50" s="46"/>
      <c r="G50" s="2"/>
    </row>
    <row r="51" spans="1:7" ht="16.5" thickBot="1" x14ac:dyDescent="0.3">
      <c r="A51" s="2"/>
      <c r="B51" s="35"/>
      <c r="C51" s="2"/>
      <c r="D51" s="2"/>
      <c r="E51" s="28" t="s">
        <v>30</v>
      </c>
      <c r="F51" s="47"/>
      <c r="G51" s="48">
        <f>G40+G48+G49</f>
        <v>0</v>
      </c>
    </row>
    <row r="52" spans="1:7" x14ac:dyDescent="0.25">
      <c r="A52" s="2"/>
      <c r="B52" s="37"/>
      <c r="E52" s="2"/>
      <c r="F52" s="2"/>
      <c r="G52" s="30"/>
    </row>
    <row r="53" spans="1:7" x14ac:dyDescent="0.25">
      <c r="B53" s="45"/>
      <c r="E53" s="45"/>
    </row>
    <row r="54" spans="1:7" x14ac:dyDescent="0.25">
      <c r="B54" s="60" t="s">
        <v>31</v>
      </c>
      <c r="C54" s="60"/>
      <c r="D54" s="60"/>
      <c r="E54" s="60"/>
      <c r="F54" s="60"/>
    </row>
    <row r="55" spans="1:7" x14ac:dyDescent="0.25">
      <c r="B55" s="60" t="s">
        <v>32</v>
      </c>
      <c r="C55" s="60"/>
      <c r="D55" s="60"/>
      <c r="E55" s="60"/>
      <c r="F55" s="60"/>
    </row>
  </sheetData>
  <mergeCells count="4">
    <mergeCell ref="A14:G14"/>
    <mergeCell ref="A15:G15"/>
    <mergeCell ref="B54:F54"/>
    <mergeCell ref="B55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2025-05-19T13:43:22Z</dcterms:modified>
</cp:coreProperties>
</file>