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56" i="1" l="1"/>
  <c r="G57" i="1" s="1"/>
  <c r="F53" i="1"/>
  <c r="F52" i="1"/>
  <c r="F51" i="1"/>
  <c r="F50" i="1"/>
  <c r="F49" i="1"/>
  <c r="F46" i="1"/>
  <c r="F45" i="1"/>
  <c r="F44" i="1"/>
  <c r="F43" i="1"/>
  <c r="F42" i="1"/>
  <c r="F41" i="1"/>
  <c r="F40" i="1"/>
  <c r="F39" i="1"/>
  <c r="F38" i="1"/>
  <c r="A38" i="1"/>
  <c r="A39" i="1" s="1"/>
  <c r="A40" i="1" s="1"/>
  <c r="A41" i="1" s="1"/>
  <c r="A42" i="1" s="1"/>
  <c r="A43" i="1" s="1"/>
  <c r="A44" i="1" s="1"/>
  <c r="A45" i="1" s="1"/>
  <c r="F37" i="1"/>
  <c r="A37" i="1"/>
  <c r="F34" i="1"/>
  <c r="F33" i="1"/>
  <c r="F32" i="1"/>
  <c r="F31" i="1"/>
  <c r="F30" i="1"/>
  <c r="F29" i="1"/>
  <c r="F26" i="1"/>
  <c r="F25" i="1"/>
  <c r="G27" i="1" s="1"/>
  <c r="G54" i="1" l="1"/>
  <c r="G47" i="1"/>
  <c r="G35" i="1"/>
  <c r="G59" i="1"/>
  <c r="G65" i="1" l="1"/>
  <c r="G61" i="1"/>
  <c r="G62" i="1"/>
  <c r="G64" i="1"/>
  <c r="G63" i="1"/>
  <c r="G66" i="1"/>
  <c r="G68" i="1" s="1"/>
  <c r="G67" i="1" l="1"/>
  <c r="G70" i="1" s="1"/>
</calcChain>
</file>

<file path=xl/sharedStrings.xml><?xml version="1.0" encoding="utf-8"?>
<sst xmlns="http://schemas.openxmlformats.org/spreadsheetml/2006/main" count="84" uniqueCount="65">
  <si>
    <t>AYUNTAMIENTO MUNICIPAL DE BANI</t>
  </si>
  <si>
    <t>PRESUPUESTO PARTICIPATIVO</t>
  </si>
  <si>
    <t>OBRA:</t>
  </si>
  <si>
    <t>SECTOR: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</si>
  <si>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</si>
  <si>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</si>
  <si>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</si>
  <si>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</si>
  <si>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</si>
  <si>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</si>
  <si>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</si>
  <si>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</si>
  <si>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</si>
  <si>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M2</t>
  </si>
  <si>
    <t>M3</t>
  </si>
  <si>
    <t>SUB-TOTAL</t>
  </si>
  <si>
    <t>SEGUROS Y FIANZAS</t>
  </si>
  <si>
    <t>ANGEL MAÑAN</t>
  </si>
  <si>
    <t>TRANSPORTE</t>
  </si>
  <si>
    <t>DIRECTOR OBRAS MUNICIPALES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</si>
  <si>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</si>
  <si>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</si>
  <si>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</si>
  <si>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</si>
  <si>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</si>
  <si>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</si>
  <si>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</si>
  <si>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</si>
  <si>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</si>
  <si>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SEPTIEMBRE 2025</t>
  </si>
  <si>
    <t>ENTRADA DEL RESIDENCIAL (GARITA)</t>
  </si>
  <si>
    <t>RESIDENCIAL MARIA DEL CARMEN</t>
  </si>
  <si>
    <t>REPLANTEO Y NIVELES</t>
  </si>
  <si>
    <t>MOVIMIENTO DE TIERRAS</t>
  </si>
  <si>
    <t>BOTES CON CARGUÍO A MANO</t>
  </si>
  <si>
    <t>EXCAVACIONES ZAPATAS DE MUROS Y COLUMNAS (A MANO)</t>
  </si>
  <si>
    <t>RELLENO DE REPOSICIÓN SUELTO (TIERRA) A MANO</t>
  </si>
  <si>
    <t>M3N</t>
  </si>
  <si>
    <t>M3C</t>
  </si>
  <si>
    <t>HORMIGÓN ARMADO</t>
  </si>
  <si>
    <t>Zapata de columnas 100x100x30 (5ø1/2" AD, H210 ind.)</t>
  </si>
  <si>
    <t>Zapata de muros 45x30 (3ø3/8" + ø3/8"@25, H210 ind.)</t>
  </si>
  <si>
    <t>Zapata de muros 60x30 (4ø3/8" + ø3/8"@20, H210 ind.)</t>
  </si>
  <si>
    <t>NOTA:</t>
  </si>
  <si>
    <t>COMUNITARIOS DEPOSITARON PROPUESTA EN PLANOS Y CONTINUARÁN EL TRABAJO CON DINERO PROPIO</t>
  </si>
  <si>
    <t>Demolicion contenes y aceras</t>
  </si>
  <si>
    <t>Excavaciones en jardineras (a mano)</t>
  </si>
  <si>
    <t>Relleno caliche a mano</t>
  </si>
  <si>
    <t>Relleno de tierra negra a mano</t>
  </si>
  <si>
    <t>Columna 20x40 (8ø1/2", ø3/8"@20, 1:2:4 a mano)</t>
  </si>
  <si>
    <t>Dintel 15x20 (2ø1/2" + 2ø3/8", ø3/8"@10, 1:2:4 ligadora)</t>
  </si>
  <si>
    <t>Losa plana h=12 (ø3/8"@20 AD + ø3/8"@20 sup. 1D, H210 ind.)</t>
  </si>
  <si>
    <t>Viga 20x40 (3ø1/2" + 2ø3/8", ø3/8"@20, 1:2:4 lig. y winche)</t>
  </si>
  <si>
    <t>Viga 20x40 (2ø3/4" + 2ø1/2" + 2ø3/8", 4ø1/2" adic., ø3/8"@10-20, 1:2:4 ligadora)</t>
  </si>
  <si>
    <t>Viga amarre 15x20 (4 ø3/8", ø3/8"@20, 1:2:4 ligadora)</t>
  </si>
  <si>
    <t>Viga amarre 20x20 (4 ø3/8", ø3/8"@20, 1:2:4 ligadora)</t>
  </si>
  <si>
    <t>MAMPOSTERÍA</t>
  </si>
  <si>
    <t>Bloques de 6", ø3/8"@80</t>
  </si>
  <si>
    <t>Bloques de 6", ø3/8"@40</t>
  </si>
  <si>
    <t>Bloques de 6", ø3/8"@20 BNP CAMARAS LLENAS</t>
  </si>
  <si>
    <t>Bloques de 8", ø3/8"@40 + 2ø3/8"@60</t>
  </si>
  <si>
    <t>Bloques de 8", ø3/8"@20 BNP</t>
  </si>
  <si>
    <t>LIMPIEZA</t>
  </si>
  <si>
    <t>LIMPIEZA CONTINUA Y FINAL</t>
  </si>
  <si>
    <t>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</si>
</sst>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name val="Arial"/>
      <family val="2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11"/>
      <color rgb="FF0070C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12"/>
      <color theme="1"/>
      <name val="Calibri"/>
      <family val="2"/>
      <scheme val="minor"/>
    </font>
    <font>
      <sz val="1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4" fillId="0" borderId="0" xfId="0" applyFont="1"/>
    <xf numFmtId="0" fontId="6" fillId="0" borderId="0" xfId="0" applyFont="1" applyBorder="1"/>
    <xf numFmtId="164" fontId="6" fillId="0" borderId="0" xfId="0" applyNumberFormat="1" applyFont="1" applyBorder="1"/>
    <xf numFmtId="0" fontId="7" fillId="0" borderId="0" xfId="0" applyFont="1" applyBorder="1" applyAlignment="1">
      <alignment vertical="top"/>
    </xf>
    <xf numFmtId="0" fontId="6" fillId="0" borderId="0" xfId="0" applyFont="1" applyBorder="1" applyAlignment="1">
      <alignment vertical="top" wrapText="1"/>
    </xf>
    <xf numFmtId="0" fontId="7" fillId="0" borderId="0" xfId="0" applyFont="1" applyBorder="1"/>
    <xf numFmtId="49" fontId="6" fillId="0" borderId="0" xfId="0" applyNumberFormat="1" applyFont="1" applyBorder="1" applyAlignment="1">
      <alignment horizontal="left"/>
    </xf>
    <xf numFmtId="0" fontId="8" fillId="0" borderId="0" xfId="0" applyFont="1" applyAlignment="1"/>
    <xf numFmtId="0" fontId="9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6" fillId="0" borderId="0" xfId="0" applyFont="1"/>
    <xf numFmtId="0" fontId="9" fillId="0" borderId="5" xfId="0" applyFont="1" applyBorder="1"/>
    <xf numFmtId="43" fontId="10" fillId="0" borderId="5" xfId="1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44" fontId="10" fillId="0" borderId="5" xfId="2" applyNumberFormat="1" applyFont="1" applyBorder="1" applyAlignment="1">
      <alignment horizontal="center"/>
    </xf>
    <xf numFmtId="0" fontId="10" fillId="0" borderId="5" xfId="0" applyFont="1" applyBorder="1"/>
    <xf numFmtId="0" fontId="10" fillId="0" borderId="5" xfId="0" applyFont="1" applyBorder="1" applyAlignment="1">
      <alignment wrapText="1"/>
    </xf>
    <xf numFmtId="44" fontId="10" fillId="0" borderId="5" xfId="2" applyFont="1" applyBorder="1" applyAlignment="1">
      <alignment horizontal="center"/>
    </xf>
    <xf numFmtId="43" fontId="10" fillId="0" borderId="5" xfId="1" applyNumberFormat="1" applyFont="1" applyBorder="1" applyAlignment="1">
      <alignment horizontal="center"/>
    </xf>
    <xf numFmtId="44" fontId="9" fillId="0" borderId="5" xfId="0" applyNumberFormat="1" applyFont="1" applyBorder="1"/>
    <xf numFmtId="43" fontId="10" fillId="0" borderId="5" xfId="1" applyFont="1" applyBorder="1"/>
    <xf numFmtId="44" fontId="10" fillId="0" borderId="6" xfId="2" applyNumberFormat="1" applyFont="1" applyBorder="1"/>
    <xf numFmtId="0" fontId="10" fillId="0" borderId="6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0" fontId="9" fillId="2" borderId="1" xfId="0" applyFont="1" applyFill="1" applyBorder="1"/>
    <xf numFmtId="44" fontId="9" fillId="2" borderId="3" xfId="0" applyNumberFormat="1" applyFont="1" applyFill="1" applyBorder="1"/>
    <xf numFmtId="44" fontId="6" fillId="0" borderId="0" xfId="2" applyNumberFormat="1" applyFont="1" applyBorder="1"/>
    <xf numFmtId="0" fontId="6" fillId="0" borderId="5" xfId="0" applyFont="1" applyBorder="1"/>
    <xf numFmtId="10" fontId="10" fillId="0" borderId="5" xfId="0" applyNumberFormat="1" applyFont="1" applyBorder="1" applyAlignment="1">
      <alignment horizontal="center"/>
    </xf>
    <xf numFmtId="44" fontId="10" fillId="0" borderId="5" xfId="2" applyNumberFormat="1" applyFont="1" applyBorder="1"/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0" fontId="10" fillId="0" borderId="6" xfId="0" applyNumberFormat="1" applyFont="1" applyBorder="1" applyAlignment="1">
      <alignment horizontal="center"/>
    </xf>
    <xf numFmtId="10" fontId="6" fillId="0" borderId="6" xfId="0" applyNumberFormat="1" applyFont="1" applyBorder="1"/>
    <xf numFmtId="0" fontId="9" fillId="0" borderId="0" xfId="0" applyFont="1" applyBorder="1"/>
    <xf numFmtId="9" fontId="9" fillId="0" borderId="5" xfId="0" applyNumberFormat="1" applyFont="1" applyBorder="1"/>
    <xf numFmtId="44" fontId="9" fillId="0" borderId="5" xfId="2" applyNumberFormat="1" applyFont="1" applyBorder="1"/>
    <xf numFmtId="0" fontId="10" fillId="0" borderId="0" xfId="0" applyFont="1"/>
    <xf numFmtId="10" fontId="6" fillId="0" borderId="0" xfId="0" applyNumberFormat="1" applyFont="1" applyBorder="1"/>
    <xf numFmtId="0" fontId="9" fillId="2" borderId="2" xfId="0" applyFont="1" applyFill="1" applyBorder="1"/>
    <xf numFmtId="44" fontId="9" fillId="2" borderId="3" xfId="2" applyNumberFormat="1" applyFont="1" applyFill="1" applyBorder="1"/>
    <xf numFmtId="0" fontId="12" fillId="0" borderId="5" xfId="0" applyFont="1" applyBorder="1"/>
    <xf numFmtId="44" fontId="10" fillId="0" borderId="6" xfId="2" applyNumberFormat="1" applyFont="1" applyBorder="1" applyAlignment="1">
      <alignment horizontal="center"/>
    </xf>
    <xf numFmtId="44" fontId="9" fillId="0" borderId="6" xfId="0" applyNumberFormat="1" applyFont="1" applyBorder="1"/>
    <xf numFmtId="0" fontId="2" fillId="0" borderId="1" xfId="0" applyNumberFormat="1" applyFont="1" applyFill="1" applyBorder="1" applyAlignment="1">
      <alignment horizontal="center" vertical="top" wrapText="1"/>
    </xf>
    <xf numFmtId="0" fontId="2" fillId="0" borderId="2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13" fillId="0" borderId="0" xfId="0" applyFont="1" applyAlignment="1"/>
    <xf numFmtId="2" fontId="10" fillId="0" borderId="5" xfId="0" applyNumberFormat="1" applyFont="1" applyBorder="1"/>
    <xf numFmtId="0" fontId="9" fillId="0" borderId="5" xfId="0" applyFont="1" applyBorder="1" applyAlignment="1">
      <alignment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607219</xdr:colOff>
      <xdr:row>2</xdr:row>
      <xdr:rowOff>35719</xdr:rowOff>
    </xdr:from>
    <xdr:to>
      <xdr:col>6</xdr:col>
      <xdr:colOff>392907</xdr:colOff>
      <xdr:row>9</xdr:row>
      <xdr:rowOff>83344</xdr:rowOff>
    </xdr:to>
    <xdr:pic>
      <xdr:nvPicPr>
        <xdr:cNvPr id="3" name="Imagen 2">
          <a:extLst>
            <a:ext uri="{FF2B5EF4-FFF2-40B4-BE49-F238E27FC236}">
              <a16:creationI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6="http://schemas.microsoft.com/office/drawing/2014/main" xmlns:w16se="http://schemas.microsoft.com/office/word/2015/wordml/symex" xmlns:w16sdtfl="http://schemas.microsoft.com/office/word/2024/wordml/sdtformatlock" xmlns:w16sdtdh="http://schemas.microsoft.com/office/word/2020/wordml/sdtdatahash" xmlns:w16du="http://schemas.microsoft.com/office/word/2023/wordml/word16du" xmlns:w16="http://schemas.microsoft.com/office/word/2018/wordml" xmlns:w16cid="http://schemas.microsoft.com/office/word/2016/wordml/cid" xmlns:w16cex="http://schemas.microsoft.com/office/word/2018/wordml/cex" xmlns:w="http://schemas.openxmlformats.org/wordprocessingml/2006/main" xmlns:w10="urn:schemas-microsoft-com:office:word" xmlns:v="urn:schemas-microsoft-com:vml" xmlns:oel="http://schemas.microsoft.com/office/2019/extlst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="" xmlns:lc="http://schemas.openxmlformats.org/drawingml/2006/lockedCanvas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9" b="86229"/>
        <a:stretch/>
      </xdr:blipFill>
      <xdr:spPr bwMode="auto">
        <a:xfrm>
          <a:off x="607219" y="416719"/>
          <a:ext cx="8179594" cy="1381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607219</xdr:colOff>
      <xdr:row>2</xdr:row>
      <xdr:rowOff>35719</xdr:rowOff>
    </xdr:from>
    <xdr:to>
      <xdr:col>6</xdr:col>
      <xdr:colOff>392907</xdr:colOff>
      <xdr:row>9</xdr:row>
      <xdr:rowOff>83344</xdr:rowOff>
    </xdr:to>
    <xdr:pic>
      <xdr:nvPicPr>
        <xdr:cNvPr id="4" name="Imagen 3">
          <a:extLst>
            <a:ext uri="{FF2B5EF4-FFF2-40B4-BE49-F238E27FC236}">
              <a16:creationId xmlns:lc="http://schemas.openxmlformats.org/drawingml/2006/lockedCanvas" xmlns="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aink="http://schemas.microsoft.com/office/drawing/2016/ink" xmlns:am3d="http://schemas.microsoft.com/office/drawing/2017/model3d" xmlns:o="urn:schemas-microsoft-com:office:office" xmlns:oel="http://schemas.microsoft.com/office/2019/extlst" xmlns:v="urn:schemas-microsoft-com:vml" xmlns:w10="urn:schemas-microsoft-com:office:word" xmlns:w="http://schemas.openxmlformats.org/wordprocessingml/2006/main" xmlns:w16cex="http://schemas.microsoft.com/office/word/2018/wordml/cex" xmlns:w16cid="http://schemas.microsoft.com/office/word/2016/wordml/cid" xmlns:w16="http://schemas.microsoft.com/office/word/2018/wordml" xmlns:w16du="http://schemas.microsoft.com/office/word/2023/wordml/word16du" xmlns:w16sdtdh="http://schemas.microsoft.com/office/word/2020/wordml/sdtdatahash" xmlns:w16sdtfl="http://schemas.microsoft.com/office/word/2024/wordml/sdtformatlock" xmlns:w16se="http://schemas.microsoft.com/office/word/2015/wordml/symex" xmlns:a16="http://schemas.microsoft.com/office/drawing/2014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9" b="86229"/>
        <a:stretch/>
      </xdr:blipFill>
      <xdr:spPr bwMode="auto">
        <a:xfrm>
          <a:off x="607219" y="416719"/>
          <a:ext cx="8186738" cy="1381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3:G74"/>
  <sheetViews>
    <sheetView tabSelected="1" topLeftCell="A10" zoomScale="70" zoomScaleNormal="70" workbookViewId="0">
      <selection activeCell="E69" sqref="E69"/>
    </sheetView>
  </sheetViews>
  <sheetFormatPr baseColWidth="10" defaultRowHeight="15" x14ac:dyDescent="0.25"/>
  <cols>
    <col min="1" max="1" width="12.42578125" customWidth="1"/>
    <col min="2" max="2" width="52.5703125" customWidth="1"/>
    <col min="3" max="3" width="13.28515625" customWidth="1"/>
    <col min="4" max="4" width="13.42578125" customWidth="1"/>
    <col min="5" max="5" width="16.140625" customWidth="1"/>
    <col min="6" max="6" width="18.140625" customWidth="1"/>
    <col min="7" max="7" width="19.28515625" customWidth="1"/>
  </cols>
  <sheetData>
    <row r="13" spans="1:7" ht="15.75" thickBot="1" x14ac:dyDescent="0.3"/>
    <row r="14" spans="1:7" ht="28.5" thickBot="1" x14ac:dyDescent="0.3">
      <c r="A14" s="49" t="s">
        <v>0</v>
      </c>
      <c r="B14" s="50"/>
      <c r="C14" s="50"/>
      <c r="D14" s="50"/>
      <c r="E14" s="50"/>
      <c r="F14" s="50"/>
      <c r="G14" s="51"/>
    </row>
    <row r="15" spans="1:7" ht="18.75" x14ac:dyDescent="0.3">
      <c r="A15" s="52" t="s">
        <v>1</v>
      </c>
      <c r="B15" s="52"/>
      <c r="C15" s="52"/>
      <c r="D15" s="52"/>
      <c r="E15" s="52"/>
      <c r="F15" s="52"/>
      <c r="G15" s="52"/>
    </row>
    <row r="16" spans="1:7" ht="17.25" x14ac:dyDescent="0.3">
      <c r="A16" s="2"/>
      <c r="B16" s="2"/>
      <c r="C16" s="2"/>
      <c r="D16" s="2"/>
      <c r="E16" s="2"/>
      <c r="F16" s="3"/>
      <c r="G16" s="2"/>
    </row>
    <row r="17" spans="1:7" ht="17.25" x14ac:dyDescent="0.3">
      <c r="A17" s="4" t="s">
        <v>2</v>
      </c>
      <c r="B17" s="5" t="s">
        <v>30</v>
      </c>
      <c r="C17" s="2"/>
      <c r="D17" s="2"/>
      <c r="E17" s="2"/>
      <c r="F17" s="2"/>
      <c r="G17" s="2"/>
    </row>
    <row r="18" spans="1:7" ht="17.25" x14ac:dyDescent="0.3">
      <c r="A18" s="6" t="s">
        <v>3</v>
      </c>
      <c r="B18" s="2" t="s">
        <v>31</v>
      </c>
      <c r="C18" s="2"/>
      <c r="D18" s="2"/>
      <c r="E18" s="2"/>
      <c r="F18" s="2"/>
      <c r="G18" s="2"/>
    </row>
    <row r="19" spans="1:7" ht="17.25" x14ac:dyDescent="0.3">
      <c r="A19" s="6" t="s">
        <v>4</v>
      </c>
      <c r="B19" s="7" t="s">
        <v>29</v>
      </c>
      <c r="C19" s="2"/>
      <c r="D19" s="2"/>
      <c r="E19" s="2"/>
      <c r="F19" s="2"/>
      <c r="G19" s="2"/>
    </row>
    <row r="20" spans="1:7" ht="17.25" x14ac:dyDescent="0.3">
      <c r="A20" s="8" t="s">
        <v>43</v>
      </c>
      <c r="B20" s="54" t="s">
        <v>44</v>
      </c>
      <c r="C20" s="9"/>
      <c r="D20" s="9"/>
      <c r="E20" s="9"/>
      <c r="F20" s="9"/>
      <c r="G20" s="9"/>
    </row>
    <row r="21" spans="1:7" ht="18" thickBot="1" x14ac:dyDescent="0.35">
      <c r="A21" s="8"/>
      <c r="B21" s="54"/>
      <c r="C21" s="9"/>
      <c r="D21" s="9"/>
      <c r="E21" s="9"/>
      <c r="F21" s="9"/>
      <c r="G21" s="9"/>
    </row>
    <row r="22" spans="1:7" ht="17.25" thickBot="1" x14ac:dyDescent="0.3">
      <c r="A22" s="10" t="s">
        <v>5</v>
      </c>
      <c r="B22" s="11" t="s">
        <v>6</v>
      </c>
      <c r="C22" s="12" t="s">
        <v>7</v>
      </c>
      <c r="D22" s="11" t="s">
        <v>8</v>
      </c>
      <c r="E22" s="12" t="s">
        <v>9</v>
      </c>
      <c r="F22" s="11" t="s">
        <v>10</v>
      </c>
      <c r="G22" s="13" t="s">
        <v>11</v>
      </c>
    </row>
    <row r="23" spans="1:7" ht="17.25" x14ac:dyDescent="0.3">
      <c r="A23" s="14"/>
      <c r="B23" s="14"/>
      <c r="C23" s="14"/>
      <c r="D23" s="14"/>
      <c r="E23" s="14"/>
      <c r="F23" s="14"/>
      <c r="G23" s="14"/>
    </row>
    <row r="24" spans="1:7" ht="16.5" x14ac:dyDescent="0.25">
      <c r="A24" s="15">
        <v>1</v>
      </c>
      <c r="B24" s="15" t="s">
        <v>12</v>
      </c>
      <c r="C24" s="16"/>
      <c r="D24" s="17"/>
      <c r="E24" s="16"/>
      <c r="F24" s="18"/>
      <c r="G24" s="19"/>
    </row>
    <row r="25" spans="1:7" ht="16.5" x14ac:dyDescent="0.25">
      <c r="A25" s="19">
        <v>1.1000000000000001</v>
      </c>
      <c r="B25" s="20" t="s">
        <v>32</v>
      </c>
      <c r="C25" s="22">
        <v>175</v>
      </c>
      <c r="D25" s="17" t="s">
        <v>13</v>
      </c>
      <c r="E25" s="21">
        <v>0</v>
      </c>
      <c r="F25" s="18">
        <f t="shared" ref="F25:F26" si="0">E25*C25</f>
        <v>0</v>
      </c>
      <c r="G25" s="19"/>
    </row>
    <row r="26" spans="1:7" ht="16.5" x14ac:dyDescent="0.25">
      <c r="A26" s="19">
        <v>1.2</v>
      </c>
      <c r="B26" s="20" t="s">
        <v>45</v>
      </c>
      <c r="C26" s="22">
        <v>10.48</v>
      </c>
      <c r="D26" s="17" t="s">
        <v>14</v>
      </c>
      <c r="E26" s="21">
        <v>0</v>
      </c>
      <c r="F26" s="18">
        <f t="shared" si="0"/>
        <v>0</v>
      </c>
      <c r="G26" s="19"/>
    </row>
    <row r="27" spans="1:7" ht="16.5" x14ac:dyDescent="0.25">
      <c r="A27" s="19"/>
      <c r="B27" s="19"/>
      <c r="C27" s="16"/>
      <c r="D27" s="17"/>
      <c r="E27" s="21"/>
      <c r="F27" s="18"/>
      <c r="G27" s="23">
        <f>SUM(F25:F26)</f>
        <v>0</v>
      </c>
    </row>
    <row r="28" spans="1:7" ht="16.5" x14ac:dyDescent="0.25">
      <c r="A28" s="15">
        <v>2</v>
      </c>
      <c r="B28" s="15" t="s">
        <v>33</v>
      </c>
      <c r="C28" s="16"/>
      <c r="D28" s="17"/>
      <c r="E28" s="21"/>
      <c r="F28" s="18"/>
      <c r="G28" s="19"/>
    </row>
    <row r="29" spans="1:7" ht="16.5" x14ac:dyDescent="0.25">
      <c r="A29" s="19">
        <v>2.1</v>
      </c>
      <c r="B29" s="20" t="s">
        <v>34</v>
      </c>
      <c r="C29" s="16">
        <v>19.11</v>
      </c>
      <c r="D29" s="17" t="s">
        <v>14</v>
      </c>
      <c r="E29" s="21">
        <v>0</v>
      </c>
      <c r="F29" s="18">
        <f>E29*C29</f>
        <v>0</v>
      </c>
      <c r="G29" s="19"/>
    </row>
    <row r="30" spans="1:7" ht="16.5" x14ac:dyDescent="0.25">
      <c r="A30" s="19">
        <v>2.2000000000000002</v>
      </c>
      <c r="B30" s="20" t="s">
        <v>46</v>
      </c>
      <c r="C30" s="16">
        <v>31.5</v>
      </c>
      <c r="D30" s="17" t="s">
        <v>14</v>
      </c>
      <c r="E30" s="21">
        <v>0</v>
      </c>
      <c r="F30" s="18">
        <f>E30*C30</f>
        <v>0</v>
      </c>
      <c r="G30" s="19"/>
    </row>
    <row r="31" spans="1:7" ht="33" x14ac:dyDescent="0.25">
      <c r="A31" s="19">
        <v>2.2999999999999998</v>
      </c>
      <c r="B31" s="20" t="s">
        <v>35</v>
      </c>
      <c r="C31" s="16">
        <v>14.7</v>
      </c>
      <c r="D31" s="17" t="s">
        <v>37</v>
      </c>
      <c r="E31" s="21">
        <v>0</v>
      </c>
      <c r="F31" s="18">
        <f t="shared" ref="F31:F33" si="1">E31*C31</f>
        <v>0</v>
      </c>
      <c r="G31" s="19"/>
    </row>
    <row r="32" spans="1:7" ht="16.5" x14ac:dyDescent="0.25">
      <c r="A32" s="19">
        <v>2.4</v>
      </c>
      <c r="B32" s="20" t="s">
        <v>47</v>
      </c>
      <c r="C32" s="16">
        <v>4.34</v>
      </c>
      <c r="D32" s="17" t="s">
        <v>14</v>
      </c>
      <c r="E32" s="21">
        <v>0</v>
      </c>
      <c r="F32" s="18">
        <f>E32*C32</f>
        <v>0</v>
      </c>
      <c r="G32" s="19"/>
    </row>
    <row r="33" spans="1:7" ht="33" x14ac:dyDescent="0.25">
      <c r="A33" s="19">
        <v>2.5</v>
      </c>
      <c r="B33" s="20" t="s">
        <v>36</v>
      </c>
      <c r="C33" s="16">
        <v>9.8000000000000007</v>
      </c>
      <c r="D33" s="17" t="s">
        <v>38</v>
      </c>
      <c r="E33" s="21">
        <v>0</v>
      </c>
      <c r="F33" s="18">
        <f t="shared" si="1"/>
        <v>0</v>
      </c>
      <c r="G33" s="19"/>
    </row>
    <row r="34" spans="1:7" ht="16.5" x14ac:dyDescent="0.25">
      <c r="A34" s="19">
        <v>2.6</v>
      </c>
      <c r="B34" s="20" t="s">
        <v>48</v>
      </c>
      <c r="C34" s="16">
        <v>26.4</v>
      </c>
      <c r="D34" s="17" t="s">
        <v>14</v>
      </c>
      <c r="E34" s="21">
        <v>0</v>
      </c>
      <c r="F34" s="18">
        <f>E34*C34</f>
        <v>0</v>
      </c>
      <c r="G34" s="19"/>
    </row>
    <row r="35" spans="1:7" ht="16.5" x14ac:dyDescent="0.25">
      <c r="A35" s="19"/>
      <c r="B35" s="19"/>
      <c r="C35" s="16"/>
      <c r="D35" s="17"/>
      <c r="E35" s="21"/>
      <c r="F35" s="18"/>
      <c r="G35" s="23">
        <f>SUM(F29:F34)</f>
        <v>0</v>
      </c>
    </row>
    <row r="36" spans="1:7" ht="16.5" x14ac:dyDescent="0.25">
      <c r="A36" s="15">
        <v>3</v>
      </c>
      <c r="B36" s="15" t="s">
        <v>39</v>
      </c>
      <c r="C36" s="16"/>
      <c r="D36" s="17"/>
      <c r="E36" s="21"/>
      <c r="F36" s="18"/>
      <c r="G36" s="48"/>
    </row>
    <row r="37" spans="1:7" ht="33" x14ac:dyDescent="0.25">
      <c r="A37" s="19">
        <f>A36+0.1</f>
        <v>3.1</v>
      </c>
      <c r="B37" s="20" t="s">
        <v>49</v>
      </c>
      <c r="C37" s="16">
        <v>3.2</v>
      </c>
      <c r="D37" s="17" t="s">
        <v>14</v>
      </c>
      <c r="E37" s="21">
        <v>0</v>
      </c>
      <c r="F37" s="18">
        <f t="shared" ref="F37:F46" si="2">E37*C37</f>
        <v>0</v>
      </c>
      <c r="G37" s="48"/>
    </row>
    <row r="38" spans="1:7" ht="33" x14ac:dyDescent="0.25">
      <c r="A38" s="19">
        <f t="shared" ref="A38:A45" si="3">A37+0.1</f>
        <v>3.2</v>
      </c>
      <c r="B38" s="20" t="s">
        <v>50</v>
      </c>
      <c r="C38" s="16">
        <v>0.08</v>
      </c>
      <c r="D38" s="17" t="s">
        <v>14</v>
      </c>
      <c r="E38" s="21">
        <v>0</v>
      </c>
      <c r="F38" s="18">
        <f t="shared" si="2"/>
        <v>0</v>
      </c>
      <c r="G38" s="48"/>
    </row>
    <row r="39" spans="1:7" ht="33" x14ac:dyDescent="0.25">
      <c r="A39" s="19">
        <f t="shared" si="3"/>
        <v>3.3000000000000003</v>
      </c>
      <c r="B39" s="20" t="s">
        <v>51</v>
      </c>
      <c r="C39" s="16">
        <v>0</v>
      </c>
      <c r="D39" s="17" t="s">
        <v>14</v>
      </c>
      <c r="E39" s="21">
        <v>0</v>
      </c>
      <c r="F39" s="18">
        <f t="shared" si="2"/>
        <v>0</v>
      </c>
      <c r="G39" s="48"/>
    </row>
    <row r="40" spans="1:7" ht="33" x14ac:dyDescent="0.25">
      <c r="A40" s="19">
        <f t="shared" si="3"/>
        <v>3.4000000000000004</v>
      </c>
      <c r="B40" s="20" t="s">
        <v>52</v>
      </c>
      <c r="C40" s="16">
        <v>0</v>
      </c>
      <c r="D40" s="17" t="s">
        <v>14</v>
      </c>
      <c r="E40" s="21">
        <v>0</v>
      </c>
      <c r="F40" s="18">
        <f t="shared" si="2"/>
        <v>0</v>
      </c>
      <c r="G40" s="48"/>
    </row>
    <row r="41" spans="1:7" ht="33" x14ac:dyDescent="0.25">
      <c r="A41" s="19">
        <f t="shared" si="3"/>
        <v>3.5000000000000004</v>
      </c>
      <c r="B41" s="20" t="s">
        <v>53</v>
      </c>
      <c r="C41" s="16">
        <v>0</v>
      </c>
      <c r="D41" s="17" t="s">
        <v>14</v>
      </c>
      <c r="E41" s="21">
        <v>0</v>
      </c>
      <c r="F41" s="18">
        <f t="shared" si="2"/>
        <v>0</v>
      </c>
      <c r="G41" s="48"/>
    </row>
    <row r="42" spans="1:7" ht="33" x14ac:dyDescent="0.25">
      <c r="A42" s="19">
        <f t="shared" si="3"/>
        <v>3.6000000000000005</v>
      </c>
      <c r="B42" s="20" t="s">
        <v>54</v>
      </c>
      <c r="C42" s="16">
        <v>0.27</v>
      </c>
      <c r="D42" s="17" t="s">
        <v>14</v>
      </c>
      <c r="E42" s="21">
        <v>0</v>
      </c>
      <c r="F42" s="18">
        <f t="shared" si="2"/>
        <v>0</v>
      </c>
      <c r="G42" s="48"/>
    </row>
    <row r="43" spans="1:7" ht="33" x14ac:dyDescent="0.25">
      <c r="A43" s="19">
        <f t="shared" si="3"/>
        <v>3.7000000000000006</v>
      </c>
      <c r="B43" s="20" t="s">
        <v>55</v>
      </c>
      <c r="C43" s="16">
        <v>1.1200000000000001</v>
      </c>
      <c r="D43" s="17" t="s">
        <v>14</v>
      </c>
      <c r="E43" s="21">
        <v>0</v>
      </c>
      <c r="F43" s="18">
        <f t="shared" si="2"/>
        <v>0</v>
      </c>
      <c r="G43" s="48"/>
    </row>
    <row r="44" spans="1:7" ht="33" x14ac:dyDescent="0.25">
      <c r="A44" s="19">
        <f t="shared" si="3"/>
        <v>3.8000000000000007</v>
      </c>
      <c r="B44" s="20" t="s">
        <v>40</v>
      </c>
      <c r="C44" s="16">
        <v>2.4</v>
      </c>
      <c r="D44" s="17" t="s">
        <v>14</v>
      </c>
      <c r="E44" s="21">
        <v>0</v>
      </c>
      <c r="F44" s="18">
        <f t="shared" si="2"/>
        <v>0</v>
      </c>
      <c r="G44" s="48"/>
    </row>
    <row r="45" spans="1:7" ht="33" x14ac:dyDescent="0.25">
      <c r="A45" s="19">
        <f t="shared" si="3"/>
        <v>3.9000000000000008</v>
      </c>
      <c r="B45" s="20" t="s">
        <v>41</v>
      </c>
      <c r="C45" s="16">
        <v>4.22</v>
      </c>
      <c r="D45" s="17" t="s">
        <v>37</v>
      </c>
      <c r="E45" s="21">
        <v>0</v>
      </c>
      <c r="F45" s="18">
        <f t="shared" si="2"/>
        <v>0</v>
      </c>
      <c r="G45" s="48"/>
    </row>
    <row r="46" spans="1:7" ht="33" x14ac:dyDescent="0.25">
      <c r="A46" s="55">
        <v>3.1</v>
      </c>
      <c r="B46" s="20" t="s">
        <v>42</v>
      </c>
      <c r="C46" s="16">
        <v>2.46</v>
      </c>
      <c r="D46" s="17" t="s">
        <v>14</v>
      </c>
      <c r="E46" s="21">
        <v>0</v>
      </c>
      <c r="F46" s="18">
        <f t="shared" si="2"/>
        <v>0</v>
      </c>
      <c r="G46" s="48"/>
    </row>
    <row r="47" spans="1:7" ht="16.5" x14ac:dyDescent="0.25">
      <c r="A47" s="19"/>
      <c r="B47" s="19"/>
      <c r="C47" s="16"/>
      <c r="D47" s="17"/>
      <c r="E47" s="21"/>
      <c r="F47" s="47"/>
      <c r="G47" s="23">
        <f>SUM(F37:F46)</f>
        <v>0</v>
      </c>
    </row>
    <row r="48" spans="1:7" ht="16.5" x14ac:dyDescent="0.25">
      <c r="A48" s="15">
        <v>4</v>
      </c>
      <c r="B48" s="15" t="s">
        <v>56</v>
      </c>
      <c r="C48" s="16"/>
      <c r="D48" s="17"/>
      <c r="E48" s="21"/>
      <c r="F48" s="47"/>
      <c r="G48" s="48"/>
    </row>
    <row r="49" spans="1:7" ht="16.5" x14ac:dyDescent="0.25">
      <c r="A49" s="19">
        <v>4.0999999999999996</v>
      </c>
      <c r="B49" s="20" t="s">
        <v>57</v>
      </c>
      <c r="C49" s="16">
        <v>25.62</v>
      </c>
      <c r="D49" s="17" t="s">
        <v>13</v>
      </c>
      <c r="E49" s="21">
        <v>0</v>
      </c>
      <c r="F49" s="47">
        <f>E49*C49</f>
        <v>0</v>
      </c>
      <c r="G49" s="48"/>
    </row>
    <row r="50" spans="1:7" ht="16.5" x14ac:dyDescent="0.25">
      <c r="A50" s="19">
        <v>4.2</v>
      </c>
      <c r="B50" s="20" t="s">
        <v>58</v>
      </c>
      <c r="C50" s="16">
        <v>23.32</v>
      </c>
      <c r="D50" s="17" t="s">
        <v>13</v>
      </c>
      <c r="E50" s="21">
        <v>0</v>
      </c>
      <c r="F50" s="47">
        <f>E50*C50</f>
        <v>0</v>
      </c>
      <c r="G50" s="48"/>
    </row>
    <row r="51" spans="1:7" ht="33" x14ac:dyDescent="0.25">
      <c r="A51" s="19">
        <v>4.3</v>
      </c>
      <c r="B51" s="20" t="s">
        <v>59</v>
      </c>
      <c r="C51" s="16">
        <v>7.62</v>
      </c>
      <c r="D51" s="17" t="s">
        <v>13</v>
      </c>
      <c r="E51" s="21">
        <v>0</v>
      </c>
      <c r="F51" s="47">
        <f>E51*C51</f>
        <v>0</v>
      </c>
      <c r="G51" s="48"/>
    </row>
    <row r="52" spans="1:7" ht="16.5" x14ac:dyDescent="0.25">
      <c r="A52" s="19">
        <v>4.4000000000000004</v>
      </c>
      <c r="B52" s="20" t="s">
        <v>60</v>
      </c>
      <c r="C52" s="16">
        <v>41</v>
      </c>
      <c r="D52" s="17" t="s">
        <v>13</v>
      </c>
      <c r="E52" s="21">
        <v>0</v>
      </c>
      <c r="F52" s="47">
        <f>E52*C52</f>
        <v>0</v>
      </c>
      <c r="G52" s="48"/>
    </row>
    <row r="53" spans="1:7" ht="16.5" x14ac:dyDescent="0.25">
      <c r="A53" s="19">
        <v>4.5</v>
      </c>
      <c r="B53" s="20" t="s">
        <v>61</v>
      </c>
      <c r="C53" s="16">
        <v>7.44</v>
      </c>
      <c r="D53" s="17" t="s">
        <v>13</v>
      </c>
      <c r="E53" s="21">
        <v>0</v>
      </c>
      <c r="F53" s="47">
        <f>E53*C53</f>
        <v>0</v>
      </c>
      <c r="G53" s="48"/>
    </row>
    <row r="54" spans="1:7" ht="16.5" x14ac:dyDescent="0.25">
      <c r="A54" s="19"/>
      <c r="B54" s="20"/>
      <c r="C54" s="16"/>
      <c r="D54" s="17"/>
      <c r="E54" s="21"/>
      <c r="F54" s="47"/>
      <c r="G54" s="23">
        <f>SUM(F49:F53)</f>
        <v>0</v>
      </c>
    </row>
    <row r="55" spans="1:7" ht="16.5" x14ac:dyDescent="0.25">
      <c r="A55" s="15">
        <v>5</v>
      </c>
      <c r="B55" s="56" t="s">
        <v>62</v>
      </c>
      <c r="C55" s="16"/>
      <c r="D55" s="17"/>
      <c r="E55" s="21"/>
      <c r="F55" s="47"/>
      <c r="G55" s="48"/>
    </row>
    <row r="56" spans="1:7" ht="16.5" x14ac:dyDescent="0.25">
      <c r="A56" s="19">
        <v>5.0999999999999996</v>
      </c>
      <c r="B56" s="20" t="s">
        <v>63</v>
      </c>
      <c r="C56" s="16">
        <v>1</v>
      </c>
      <c r="D56" s="17" t="s">
        <v>64</v>
      </c>
      <c r="E56" s="21">
        <v>0</v>
      </c>
      <c r="F56" s="47">
        <f>E56*C56</f>
        <v>0</v>
      </c>
      <c r="G56" s="48"/>
    </row>
    <row r="57" spans="1:7" ht="16.5" x14ac:dyDescent="0.25">
      <c r="A57" s="19"/>
      <c r="B57" s="20"/>
      <c r="C57" s="16"/>
      <c r="D57" s="17"/>
      <c r="E57" s="21"/>
      <c r="F57" s="47"/>
      <c r="G57" s="23">
        <f>SUM(F56)</f>
        <v>0</v>
      </c>
    </row>
    <row r="58" spans="1:7" ht="17.25" thickBot="1" x14ac:dyDescent="0.3">
      <c r="A58" s="19"/>
      <c r="B58" s="19"/>
      <c r="C58" s="24"/>
      <c r="D58" s="17"/>
      <c r="E58" s="24"/>
      <c r="F58" s="25"/>
      <c r="G58" s="26"/>
    </row>
    <row r="59" spans="1:7" ht="17.25" thickBot="1" x14ac:dyDescent="0.3">
      <c r="A59" s="27"/>
      <c r="B59" s="27"/>
      <c r="C59" s="27"/>
      <c r="D59" s="28"/>
      <c r="E59" s="27"/>
      <c r="F59" s="29" t="s">
        <v>15</v>
      </c>
      <c r="G59" s="30">
        <f>SUM(G25:G57)</f>
        <v>0</v>
      </c>
    </row>
    <row r="60" spans="1:7" ht="17.25" x14ac:dyDescent="0.3">
      <c r="A60" s="2"/>
      <c r="B60" s="2"/>
      <c r="C60" s="2"/>
      <c r="D60" s="2"/>
      <c r="E60" s="2"/>
      <c r="F60" s="2"/>
      <c r="G60" s="31"/>
    </row>
    <row r="61" spans="1:7" ht="17.25" x14ac:dyDescent="0.3">
      <c r="A61" s="2"/>
      <c r="B61" s="2"/>
      <c r="C61" s="15" t="s">
        <v>16</v>
      </c>
      <c r="D61" s="19"/>
      <c r="E61" s="32"/>
      <c r="F61" s="33">
        <v>3.5000000000000003E-2</v>
      </c>
      <c r="G61" s="34">
        <f>+G59*F61</f>
        <v>0</v>
      </c>
    </row>
    <row r="62" spans="1:7" ht="17.25" x14ac:dyDescent="0.3">
      <c r="A62" s="2"/>
      <c r="B62" s="35" t="s">
        <v>17</v>
      </c>
      <c r="C62" s="15" t="s">
        <v>18</v>
      </c>
      <c r="D62" s="19"/>
      <c r="E62" s="32"/>
      <c r="F62" s="33">
        <v>0.02</v>
      </c>
      <c r="G62" s="34">
        <f>+G59*F62</f>
        <v>0</v>
      </c>
    </row>
    <row r="63" spans="1:7" ht="17.25" x14ac:dyDescent="0.3">
      <c r="A63" s="2"/>
      <c r="B63" s="36" t="s">
        <v>19</v>
      </c>
      <c r="C63" s="15" t="s">
        <v>20</v>
      </c>
      <c r="D63" s="15"/>
      <c r="E63" s="32"/>
      <c r="F63" s="33">
        <v>0.01</v>
      </c>
      <c r="G63" s="34">
        <f>+G59*F63</f>
        <v>0</v>
      </c>
    </row>
    <row r="64" spans="1:7" ht="17.25" x14ac:dyDescent="0.3">
      <c r="A64" s="2"/>
      <c r="B64" s="35"/>
      <c r="C64" s="15" t="s">
        <v>21</v>
      </c>
      <c r="D64" s="19"/>
      <c r="E64" s="32"/>
      <c r="F64" s="33">
        <v>1E-3</v>
      </c>
      <c r="G64" s="34">
        <f>+G59*F64</f>
        <v>0</v>
      </c>
    </row>
    <row r="65" spans="1:7" ht="17.25" x14ac:dyDescent="0.3">
      <c r="A65" s="2"/>
      <c r="B65" s="36"/>
      <c r="C65" s="15" t="s">
        <v>22</v>
      </c>
      <c r="D65" s="19"/>
      <c r="E65" s="32"/>
      <c r="F65" s="33">
        <v>0.03</v>
      </c>
      <c r="G65" s="34">
        <f>+G59*F65</f>
        <v>0</v>
      </c>
    </row>
    <row r="66" spans="1:7" ht="17.25" x14ac:dyDescent="0.3">
      <c r="A66" s="2"/>
      <c r="B66" s="2"/>
      <c r="C66" s="15" t="s">
        <v>23</v>
      </c>
      <c r="D66" s="19"/>
      <c r="E66" s="32"/>
      <c r="F66" s="33">
        <v>0.1</v>
      </c>
      <c r="G66" s="34">
        <f>+G59*F66</f>
        <v>0</v>
      </c>
    </row>
    <row r="67" spans="1:7" ht="17.25" x14ac:dyDescent="0.3">
      <c r="A67" s="2"/>
      <c r="B67" s="2"/>
      <c r="C67" s="15" t="s">
        <v>24</v>
      </c>
      <c r="D67" s="26"/>
      <c r="E67" s="37"/>
      <c r="F67" s="38"/>
      <c r="G67" s="25">
        <f>SUM(G61:G66)</f>
        <v>0</v>
      </c>
    </row>
    <row r="68" spans="1:7" ht="17.25" x14ac:dyDescent="0.3">
      <c r="A68" s="2"/>
      <c r="B68" s="2"/>
      <c r="C68" s="39"/>
      <c r="D68" s="46" t="s">
        <v>25</v>
      </c>
      <c r="E68" s="40">
        <v>0.18</v>
      </c>
      <c r="F68" s="33"/>
      <c r="G68" s="41">
        <f>G66*E68</f>
        <v>0</v>
      </c>
    </row>
    <row r="69" spans="1:7" ht="18" thickBot="1" x14ac:dyDescent="0.35">
      <c r="A69" s="2"/>
      <c r="B69" s="42"/>
      <c r="C69" s="2"/>
      <c r="D69" s="2"/>
      <c r="E69" s="2"/>
      <c r="F69" s="43"/>
      <c r="G69" s="2"/>
    </row>
    <row r="70" spans="1:7" ht="18" thickBot="1" x14ac:dyDescent="0.35">
      <c r="A70" s="2"/>
      <c r="B70" s="35"/>
      <c r="C70" s="2"/>
      <c r="D70" s="2"/>
      <c r="E70" s="29" t="s">
        <v>26</v>
      </c>
      <c r="F70" s="44"/>
      <c r="G70" s="45">
        <f>G59+G67+G68</f>
        <v>0</v>
      </c>
    </row>
    <row r="71" spans="1:7" ht="17.25" x14ac:dyDescent="0.3">
      <c r="A71" s="2"/>
      <c r="B71" s="36"/>
      <c r="C71" s="14"/>
      <c r="D71" s="14"/>
      <c r="E71" s="2"/>
      <c r="F71" s="2"/>
      <c r="G71" s="31"/>
    </row>
    <row r="72" spans="1:7" x14ac:dyDescent="0.25">
      <c r="B72" s="1"/>
      <c r="E72" s="1"/>
    </row>
    <row r="73" spans="1:7" x14ac:dyDescent="0.25">
      <c r="B73" s="53" t="s">
        <v>27</v>
      </c>
      <c r="C73" s="53"/>
      <c r="D73" s="53"/>
      <c r="E73" s="53"/>
      <c r="F73" s="53"/>
    </row>
    <row r="74" spans="1:7" x14ac:dyDescent="0.25">
      <c r="B74" s="53" t="s">
        <v>28</v>
      </c>
      <c r="C74" s="53"/>
      <c r="D74" s="53"/>
      <c r="E74" s="53"/>
      <c r="F74" s="53"/>
    </row>
  </sheetData>
  <mergeCells count="4">
    <mergeCell ref="B74:F74"/>
    <mergeCell ref="A14:G14"/>
    <mergeCell ref="A15:G15"/>
    <mergeCell ref="B73:F73"/>
  </mergeCells>
  <pageMargins left="0.7" right="0.7" top="0.75" bottom="0.75" header="0.3" footer="0.3"/>
  <pageSetup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2025-05-27T16:05:20Z</dcterms:modified>
</cp:coreProperties>
</file>