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JUNIO\"/>
    </mc:Choice>
  </mc:AlternateContent>
  <bookViews>
    <workbookView xWindow="0" yWindow="0" windowWidth="7470" windowHeight="4770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32" i="1"/>
  <c r="C33" i="1"/>
  <c r="C34" i="1"/>
  <c r="C37" i="1"/>
  <c r="G41" i="1"/>
  <c r="F40" i="1"/>
  <c r="F37" i="1" l="1"/>
  <c r="G38" i="1" s="1"/>
  <c r="F34" i="1"/>
  <c r="F33" i="1"/>
  <c r="F32" i="1"/>
  <c r="F29" i="1"/>
  <c r="F28" i="1"/>
  <c r="F27" i="1"/>
  <c r="F24" i="1"/>
  <c r="G25" i="1" s="1"/>
  <c r="G35" i="1" l="1"/>
  <c r="G30" i="1"/>
  <c r="G43" i="1" l="1"/>
  <c r="G48" i="1" l="1"/>
  <c r="G49" i="1" l="1"/>
  <c r="G46" i="1"/>
  <c r="G50" i="1"/>
  <c r="G52" i="1" s="1"/>
  <c r="G45" i="1"/>
  <c r="G47" i="1"/>
  <c r="G51" i="1" l="1"/>
  <c r="G54" i="1" s="1"/>
</calcChain>
</file>

<file path=xl/sharedStrings.xml><?xml version="1.0" encoding="utf-8"?>
<sst xmlns="http://schemas.openxmlformats.org/spreadsheetml/2006/main" count="53" uniqueCount="48">
  <si>
    <t>AYUNTAMIENTO MUNICIPAL DE BANI</t>
  </si>
  <si>
    <t>OBRA:</t>
  </si>
  <si>
    <t>SECTOR:</t>
  </si>
  <si>
    <t>FECHA:</t>
  </si>
  <si>
    <t xml:space="preserve"> 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</si>
  <si>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</si>
  <si>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</si>
  <si>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</si>
  <si>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</si>
  <si>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</si>
  <si>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</si>
  <si>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</si>
  <si>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</si>
  <si>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</si>
  <si>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PA</t>
  </si>
  <si>
    <t>M3</t>
  </si>
  <si>
    <t>LIMPIEZA FINAL</t>
  </si>
  <si>
    <t>SUB-TOTAL</t>
  </si>
  <si>
    <t>SEGUROS Y FIANZAS</t>
  </si>
  <si>
    <t>ARQ. 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</si>
  <si>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</si>
  <si>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</si>
  <si>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</si>
  <si>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</si>
  <si>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</si>
  <si>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</si>
  <si>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</si>
  <si>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</si>
  <si>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</si>
  <si>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</si>
  <si>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</si>
  <si>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PRESUPUESTO PARTICIPATIVO</t>
  </si>
  <si>
    <t>M2</t>
  </si>
  <si>
    <t>JUNIO 2025</t>
  </si>
  <si>
    <t>MOVIMIENTO DE TIERRA</t>
  </si>
  <si>
    <t xml:space="preserve">ACONDICIONAMIENTO DEL AREA DEL TALUD MANUAL  </t>
  </si>
  <si>
    <t>HORMIGON ARMADO</t>
  </si>
  <si>
    <t>MUROS</t>
  </si>
  <si>
    <t xml:space="preserve">LIMPIEZA </t>
  </si>
  <si>
    <t xml:space="preserve">BASE EN HORMIGON PARA COLOCAR MURO DE PIEDRA 128.00 X 0.20 X 0.30 </t>
  </si>
  <si>
    <t>PISO Hormigón FROTADO ESP. 0.10 CM L-128.00 A-0.40</t>
  </si>
  <si>
    <t xml:space="preserve">Hormigón SIMPLE EN PARTE SUPERIOR DE MURO ESPESOR ESP. 0.10 CM  128.00 ML X 0.20M </t>
  </si>
  <si>
    <t xml:space="preserve">MURO EN PIEDRA L-128.00 MTS H-1.50 MTS </t>
  </si>
  <si>
    <t>LA MONTERIA - YAGUARIZO</t>
  </si>
  <si>
    <t xml:space="preserve">LIMPIEZA INICIAL Y REPLANTEO DE CANALETA </t>
  </si>
  <si>
    <t>EXCAVACIÓN DE CANALETA TIPO V ancho=0.60m h=0.70m</t>
  </si>
  <si>
    <t>BOTE DE MATERIAL EXCAVADO</t>
  </si>
  <si>
    <t>CONSTRUCCION DE CANALETA TIPO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</si>
</sst>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4" fontId="9" fillId="0" borderId="6" xfId="2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5" fillId="0" borderId="7" xfId="0" applyFont="1" applyBorder="1"/>
    <xf numFmtId="0" fontId="15" fillId="0" borderId="8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5" xfId="0" applyFont="1" applyBorder="1"/>
    <xf numFmtId="43" fontId="16" fillId="0" borderId="5" xfId="1" applyFont="1" applyBorder="1"/>
    <xf numFmtId="0" fontId="16" fillId="0" borderId="5" xfId="0" applyFont="1" applyBorder="1" applyAlignment="1">
      <alignment horizontal="center"/>
    </xf>
    <xf numFmtId="0" fontId="15" fillId="0" borderId="10" xfId="0" applyFont="1" applyBorder="1"/>
    <xf numFmtId="0" fontId="15" fillId="0" borderId="5" xfId="0" applyFont="1" applyBorder="1"/>
    <xf numFmtId="0" fontId="16" fillId="0" borderId="5" xfId="0" applyFont="1" applyBorder="1" applyAlignment="1">
      <alignment wrapText="1"/>
    </xf>
    <xf numFmtId="0" fontId="15" fillId="0" borderId="12" xfId="0" applyFont="1" applyBorder="1"/>
    <xf numFmtId="0" fontId="15" fillId="0" borderId="6" xfId="0" applyFont="1" applyBorder="1"/>
    <xf numFmtId="0" fontId="16" fillId="0" borderId="6" xfId="0" applyFont="1" applyBorder="1"/>
    <xf numFmtId="0" fontId="16" fillId="0" borderId="12" xfId="0" applyFont="1" applyBorder="1"/>
    <xf numFmtId="43" fontId="16" fillId="0" borderId="6" xfId="1" applyFont="1" applyBorder="1"/>
    <xf numFmtId="0" fontId="9" fillId="0" borderId="14" xfId="0" applyFont="1" applyBorder="1"/>
    <xf numFmtId="43" fontId="9" fillId="0" borderId="14" xfId="1" applyFont="1" applyBorder="1"/>
    <xf numFmtId="0" fontId="9" fillId="0" borderId="14" xfId="0" applyFont="1" applyBorder="1" applyAlignment="1">
      <alignment horizontal="center"/>
    </xf>
    <xf numFmtId="44" fontId="9" fillId="0" borderId="16" xfId="2" applyNumberFormat="1" applyFont="1" applyBorder="1"/>
    <xf numFmtId="0" fontId="9" fillId="0" borderId="13" xfId="0" applyFont="1" applyBorder="1"/>
    <xf numFmtId="8" fontId="8" fillId="2" borderId="3" xfId="0" applyNumberFormat="1" applyFont="1" applyFill="1" applyBorder="1"/>
    <xf numFmtId="43" fontId="16" fillId="0" borderId="6" xfId="1" applyFont="1" applyBorder="1" applyAlignment="1">
      <alignment horizontal="center"/>
    </xf>
    <xf numFmtId="44" fontId="16" fillId="0" borderId="6" xfId="2" applyFont="1" applyBorder="1"/>
    <xf numFmtId="44" fontId="16" fillId="0" borderId="5" xfId="2" applyFont="1" applyBorder="1"/>
    <xf numFmtId="44" fontId="16" fillId="0" borderId="11" xfId="2" applyFont="1" applyBorder="1"/>
    <xf numFmtId="44" fontId="16" fillId="0" borderId="15" xfId="2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57150</xdr:rowOff>
    </xdr:from>
    <xdr:to>
      <xdr:col>6</xdr:col>
      <xdr:colOff>826294</xdr:colOff>
      <xdr:row>8</xdr:row>
      <xdr:rowOff>104775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81050" y="247650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61"/>
  <sheetViews>
    <sheetView tabSelected="1" topLeftCell="A12" zoomScale="85" zoomScaleNormal="85" workbookViewId="0">
      <selection activeCell="F30" sqref="F30"/>
    </sheetView>
  </sheetViews>
  <sheetFormatPr baseColWidth="10" defaultRowHeight="15" x14ac:dyDescent="0.25"/>
  <cols>
    <col min="1" max="1" width="12.42578125" customWidth="1"/>
    <col min="2" max="2" width="53" customWidth="1"/>
    <col min="3" max="3" width="13.5703125" customWidth="1"/>
    <col min="4" max="4" width="13.42578125" customWidth="1"/>
    <col min="6" max="6" width="18.140625" customWidth="1"/>
    <col min="7" max="7" width="17.85546875" customWidth="1"/>
  </cols>
  <sheetData>
    <row r="12" spans="1:7" ht="15.75" thickBot="1" x14ac:dyDescent="0.3"/>
    <row r="13" spans="1:7" ht="28.5" thickBot="1" x14ac:dyDescent="0.3">
      <c r="A13" s="65" t="s">
        <v>0</v>
      </c>
      <c r="B13" s="66"/>
      <c r="C13" s="66"/>
      <c r="D13" s="66"/>
      <c r="E13" s="66"/>
      <c r="F13" s="66"/>
      <c r="G13" s="67"/>
    </row>
    <row r="14" spans="1:7" ht="18.75" x14ac:dyDescent="0.3">
      <c r="A14" s="68" t="s">
        <v>31</v>
      </c>
      <c r="B14" s="68"/>
      <c r="C14" s="68"/>
      <c r="D14" s="68"/>
      <c r="E14" s="68"/>
      <c r="F14" s="68"/>
      <c r="G14" s="68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1</v>
      </c>
      <c r="B16" s="69" t="s">
        <v>47</v>
      </c>
      <c r="C16" s="69"/>
      <c r="D16" s="69"/>
      <c r="E16" s="69"/>
      <c r="F16" s="1"/>
      <c r="G16" s="1"/>
    </row>
    <row r="17" spans="1:7" x14ac:dyDescent="0.25">
      <c r="A17" s="4" t="s">
        <v>2</v>
      </c>
      <c r="B17" s="5" t="s">
        <v>43</v>
      </c>
      <c r="C17" s="1"/>
      <c r="D17" s="1"/>
      <c r="E17" s="1"/>
      <c r="F17" s="1"/>
      <c r="G17" s="1"/>
    </row>
    <row r="18" spans="1:7" x14ac:dyDescent="0.25">
      <c r="A18" s="4" t="s">
        <v>3</v>
      </c>
      <c r="B18" s="6" t="s">
        <v>33</v>
      </c>
      <c r="C18" s="1"/>
      <c r="D18" s="1"/>
      <c r="E18" s="1"/>
      <c r="F18" s="1"/>
      <c r="G18" s="1"/>
    </row>
    <row r="19" spans="1:7" x14ac:dyDescent="0.25">
      <c r="A19" s="7"/>
      <c r="B19" s="7" t="s">
        <v>4</v>
      </c>
      <c r="C19" s="8"/>
      <c r="D19" s="8"/>
      <c r="E19" s="8"/>
      <c r="F19" s="8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5</v>
      </c>
      <c r="B21" s="11" t="s">
        <v>6</v>
      </c>
      <c r="C21" s="12" t="s">
        <v>7</v>
      </c>
      <c r="D21" s="11" t="s">
        <v>8</v>
      </c>
      <c r="E21" s="12" t="s">
        <v>9</v>
      </c>
      <c r="F21" s="11" t="s">
        <v>10</v>
      </c>
      <c r="G21" s="13" t="s">
        <v>11</v>
      </c>
    </row>
    <row r="22" spans="1:7" ht="15.75" thickBot="1" x14ac:dyDescent="0.3"/>
    <row r="23" spans="1:7" ht="17.25" x14ac:dyDescent="0.3">
      <c r="A23" s="38">
        <v>1</v>
      </c>
      <c r="B23" s="39" t="s">
        <v>12</v>
      </c>
      <c r="C23" s="40"/>
      <c r="D23" s="40"/>
      <c r="E23" s="40"/>
      <c r="F23" s="40"/>
      <c r="G23" s="41"/>
    </row>
    <row r="24" spans="1:7" ht="17.25" x14ac:dyDescent="0.3">
      <c r="A24" s="42">
        <v>1.1000000000000001</v>
      </c>
      <c r="B24" s="43" t="s">
        <v>44</v>
      </c>
      <c r="C24" s="44">
        <v>128</v>
      </c>
      <c r="D24" s="45" t="s">
        <v>13</v>
      </c>
      <c r="E24" s="62">
        <v>0</v>
      </c>
      <c r="F24" s="62">
        <f>E24*C24</f>
        <v>0</v>
      </c>
      <c r="G24" s="63"/>
    </row>
    <row r="25" spans="1:7" ht="17.25" x14ac:dyDescent="0.3">
      <c r="A25" s="42"/>
      <c r="B25" s="43"/>
      <c r="C25" s="44"/>
      <c r="D25" s="45"/>
      <c r="E25" s="62"/>
      <c r="F25" s="62"/>
      <c r="G25" s="63">
        <f>F24</f>
        <v>0</v>
      </c>
    </row>
    <row r="26" spans="1:7" ht="17.25" x14ac:dyDescent="0.3">
      <c r="A26" s="46">
        <v>2</v>
      </c>
      <c r="B26" s="47" t="s">
        <v>34</v>
      </c>
      <c r="C26" s="44"/>
      <c r="D26" s="45"/>
      <c r="E26" s="62"/>
      <c r="F26" s="62"/>
      <c r="G26" s="63"/>
    </row>
    <row r="27" spans="1:7" ht="34.5" x14ac:dyDescent="0.3">
      <c r="A27" s="42">
        <v>2.1</v>
      </c>
      <c r="B27" s="48" t="s">
        <v>45</v>
      </c>
      <c r="C27" s="44">
        <f>C29*0.6*0.7</f>
        <v>53.76</v>
      </c>
      <c r="D27" s="45" t="s">
        <v>15</v>
      </c>
      <c r="E27" s="62">
        <v>0</v>
      </c>
      <c r="F27" s="62">
        <f t="shared" ref="F27:F34" si="0">E27*C27</f>
        <v>0</v>
      </c>
      <c r="G27" s="63"/>
    </row>
    <row r="28" spans="1:7" ht="17.25" x14ac:dyDescent="0.3">
      <c r="A28" s="42">
        <v>2.2000000000000002</v>
      </c>
      <c r="B28" s="43" t="s">
        <v>46</v>
      </c>
      <c r="C28" s="44">
        <v>69.89</v>
      </c>
      <c r="D28" s="45" t="s">
        <v>15</v>
      </c>
      <c r="E28" s="62">
        <v>0</v>
      </c>
      <c r="F28" s="62">
        <f t="shared" si="0"/>
        <v>0</v>
      </c>
      <c r="G28" s="63"/>
    </row>
    <row r="29" spans="1:7" ht="34.5" x14ac:dyDescent="0.3">
      <c r="A29" s="42">
        <v>2.2999999999999998</v>
      </c>
      <c r="B29" s="48" t="s">
        <v>35</v>
      </c>
      <c r="C29" s="44">
        <v>128</v>
      </c>
      <c r="D29" s="45" t="s">
        <v>13</v>
      </c>
      <c r="E29" s="62">
        <v>0</v>
      </c>
      <c r="F29" s="62">
        <f t="shared" si="0"/>
        <v>0</v>
      </c>
      <c r="G29" s="63"/>
    </row>
    <row r="30" spans="1:7" ht="17.25" x14ac:dyDescent="0.3">
      <c r="A30" s="42"/>
      <c r="B30" s="43"/>
      <c r="C30" s="44"/>
      <c r="D30" s="45"/>
      <c r="E30" s="62"/>
      <c r="F30" s="62"/>
      <c r="G30" s="63">
        <f>F27+F28+F29</f>
        <v>0</v>
      </c>
    </row>
    <row r="31" spans="1:7" ht="17.25" x14ac:dyDescent="0.3">
      <c r="A31" s="46">
        <v>3</v>
      </c>
      <c r="B31" s="47" t="s">
        <v>36</v>
      </c>
      <c r="C31" s="44"/>
      <c r="D31" s="45"/>
      <c r="E31" s="62"/>
      <c r="F31" s="62"/>
      <c r="G31" s="63"/>
    </row>
    <row r="32" spans="1:7" ht="34.5" x14ac:dyDescent="0.3">
      <c r="A32" s="42">
        <v>3.1</v>
      </c>
      <c r="B32" s="48" t="s">
        <v>39</v>
      </c>
      <c r="C32" s="44">
        <f>C29*0.2*0.3</f>
        <v>7.68</v>
      </c>
      <c r="D32" s="45" t="s">
        <v>15</v>
      </c>
      <c r="E32" s="62">
        <v>0</v>
      </c>
      <c r="F32" s="62">
        <f t="shared" si="0"/>
        <v>0</v>
      </c>
      <c r="G32" s="63"/>
    </row>
    <row r="33" spans="1:7" ht="34.5" x14ac:dyDescent="0.3">
      <c r="A33" s="42">
        <v>3.2</v>
      </c>
      <c r="B33" s="48" t="s">
        <v>40</v>
      </c>
      <c r="C33" s="44">
        <f>C29*0.4</f>
        <v>51.2</v>
      </c>
      <c r="D33" s="45" t="s">
        <v>32</v>
      </c>
      <c r="E33" s="62">
        <v>0</v>
      </c>
      <c r="F33" s="62">
        <f t="shared" si="0"/>
        <v>0</v>
      </c>
      <c r="G33" s="63"/>
    </row>
    <row r="34" spans="1:7" ht="34.5" x14ac:dyDescent="0.3">
      <c r="A34" s="42">
        <v>3.3</v>
      </c>
      <c r="B34" s="48" t="s">
        <v>41</v>
      </c>
      <c r="C34" s="44">
        <f>C29*0.2</f>
        <v>25.6</v>
      </c>
      <c r="D34" s="45" t="s">
        <v>32</v>
      </c>
      <c r="E34" s="62">
        <v>0</v>
      </c>
      <c r="F34" s="62">
        <f t="shared" si="0"/>
        <v>0</v>
      </c>
      <c r="G34" s="63"/>
    </row>
    <row r="35" spans="1:7" ht="17.25" x14ac:dyDescent="0.3">
      <c r="A35" s="42"/>
      <c r="B35" s="43"/>
      <c r="C35" s="44"/>
      <c r="D35" s="45"/>
      <c r="E35" s="62"/>
      <c r="F35" s="62"/>
      <c r="G35" s="63">
        <f>F32+F33+F34</f>
        <v>0</v>
      </c>
    </row>
    <row r="36" spans="1:7" ht="17.25" x14ac:dyDescent="0.3">
      <c r="A36" s="46">
        <v>4</v>
      </c>
      <c r="B36" s="47" t="s">
        <v>37</v>
      </c>
      <c r="C36" s="44"/>
      <c r="D36" s="45"/>
      <c r="E36" s="62"/>
      <c r="F36" s="62"/>
      <c r="G36" s="63"/>
    </row>
    <row r="37" spans="1:7" ht="17.25" x14ac:dyDescent="0.3">
      <c r="A37" s="42">
        <v>4.0999999999999996</v>
      </c>
      <c r="B37" s="43" t="s">
        <v>42</v>
      </c>
      <c r="C37" s="44">
        <f>C29*1.5</f>
        <v>192</v>
      </c>
      <c r="D37" s="45" t="s">
        <v>32</v>
      </c>
      <c r="E37" s="62">
        <v>0</v>
      </c>
      <c r="F37" s="62">
        <f>E37*C37</f>
        <v>0</v>
      </c>
      <c r="G37" s="63"/>
    </row>
    <row r="38" spans="1:7" ht="17.25" x14ac:dyDescent="0.3">
      <c r="A38" s="42"/>
      <c r="B38" s="43"/>
      <c r="C38" s="43"/>
      <c r="D38" s="43"/>
      <c r="E38" s="62"/>
      <c r="F38" s="43"/>
      <c r="G38" s="63">
        <f>F37</f>
        <v>0</v>
      </c>
    </row>
    <row r="39" spans="1:7" ht="17.25" x14ac:dyDescent="0.3">
      <c r="A39" s="49">
        <v>5</v>
      </c>
      <c r="B39" s="50" t="s">
        <v>38</v>
      </c>
      <c r="C39" s="51"/>
      <c r="D39" s="51"/>
      <c r="E39" s="61"/>
      <c r="F39" s="51"/>
      <c r="G39" s="64"/>
    </row>
    <row r="40" spans="1:7" ht="17.25" x14ac:dyDescent="0.3">
      <c r="A40" s="52">
        <v>5.0999999999999996</v>
      </c>
      <c r="B40" s="51" t="s">
        <v>16</v>
      </c>
      <c r="C40" s="53">
        <v>1</v>
      </c>
      <c r="D40" s="60" t="s">
        <v>14</v>
      </c>
      <c r="E40" s="61">
        <v>0</v>
      </c>
      <c r="F40" s="61">
        <f>E40</f>
        <v>0</v>
      </c>
      <c r="G40" s="64"/>
    </row>
    <row r="41" spans="1:7" ht="17.25" x14ac:dyDescent="0.3">
      <c r="A41" s="42"/>
      <c r="B41" s="43"/>
      <c r="C41" s="43"/>
      <c r="D41" s="43"/>
      <c r="E41" s="43"/>
      <c r="F41" s="43"/>
      <c r="G41" s="63">
        <f>F40</f>
        <v>0</v>
      </c>
    </row>
    <row r="42" spans="1:7" ht="15.75" thickBot="1" x14ac:dyDescent="0.3">
      <c r="A42" s="54"/>
      <c r="B42" s="54"/>
      <c r="C42" s="55"/>
      <c r="D42" s="56"/>
      <c r="E42" s="55"/>
      <c r="F42" s="57"/>
      <c r="G42" s="58"/>
    </row>
    <row r="43" spans="1:7" ht="15.75" thickBot="1" x14ac:dyDescent="0.3">
      <c r="A43" s="16"/>
      <c r="B43" s="16"/>
      <c r="C43" s="16"/>
      <c r="D43" s="17"/>
      <c r="E43" s="16"/>
      <c r="F43" s="18" t="s">
        <v>17</v>
      </c>
      <c r="G43" s="59">
        <f>SUM(G25:G41)</f>
        <v>0</v>
      </c>
    </row>
    <row r="44" spans="1:7" x14ac:dyDescent="0.25">
      <c r="A44" s="1"/>
      <c r="B44" s="1"/>
      <c r="C44" s="1"/>
      <c r="D44" s="1"/>
      <c r="E44" s="1"/>
      <c r="F44" s="1"/>
      <c r="G44" s="19"/>
    </row>
    <row r="45" spans="1:7" x14ac:dyDescent="0.25">
      <c r="A45" s="1"/>
      <c r="B45" s="1"/>
      <c r="C45" s="14" t="s">
        <v>18</v>
      </c>
      <c r="D45" s="20"/>
      <c r="E45" s="21"/>
      <c r="F45" s="22">
        <v>3.5000000000000003E-2</v>
      </c>
      <c r="G45" s="23">
        <f>+G43*F45</f>
        <v>0</v>
      </c>
    </row>
    <row r="46" spans="1:7" ht="15.75" x14ac:dyDescent="0.25">
      <c r="A46" s="1"/>
      <c r="B46" s="24" t="s">
        <v>19</v>
      </c>
      <c r="C46" s="14" t="s">
        <v>20</v>
      </c>
      <c r="D46" s="20"/>
      <c r="E46" s="21"/>
      <c r="F46" s="22">
        <v>0.02</v>
      </c>
      <c r="G46" s="23">
        <f>+G43*F46</f>
        <v>0</v>
      </c>
    </row>
    <row r="47" spans="1:7" x14ac:dyDescent="0.25">
      <c r="A47" s="1"/>
      <c r="B47" s="25" t="s">
        <v>21</v>
      </c>
      <c r="C47" s="14" t="s">
        <v>22</v>
      </c>
      <c r="D47" s="14"/>
      <c r="E47" s="21"/>
      <c r="F47" s="22">
        <v>0.01</v>
      </c>
      <c r="G47" s="23">
        <f>+G43*F47</f>
        <v>0</v>
      </c>
    </row>
    <row r="48" spans="1:7" ht="15.75" x14ac:dyDescent="0.25">
      <c r="A48" s="1"/>
      <c r="B48" s="24"/>
      <c r="C48" s="14" t="s">
        <v>23</v>
      </c>
      <c r="D48" s="20"/>
      <c r="E48" s="21"/>
      <c r="F48" s="22">
        <v>1E-3</v>
      </c>
      <c r="G48" s="23">
        <f>+G43*F48</f>
        <v>0</v>
      </c>
    </row>
    <row r="49" spans="1:7" x14ac:dyDescent="0.25">
      <c r="A49" s="1"/>
      <c r="B49" s="26"/>
      <c r="C49" s="14" t="s">
        <v>24</v>
      </c>
      <c r="D49" s="20"/>
      <c r="E49" s="21"/>
      <c r="F49" s="22">
        <v>0.03</v>
      </c>
      <c r="G49" s="23">
        <f>+G43*F49</f>
        <v>0</v>
      </c>
    </row>
    <row r="50" spans="1:7" x14ac:dyDescent="0.25">
      <c r="A50" s="1"/>
      <c r="B50" s="1"/>
      <c r="C50" s="14" t="s">
        <v>25</v>
      </c>
      <c r="D50" s="20"/>
      <c r="E50" s="21"/>
      <c r="F50" s="22">
        <v>0.1</v>
      </c>
      <c r="G50" s="23">
        <f>+G43*F50</f>
        <v>0</v>
      </c>
    </row>
    <row r="51" spans="1:7" x14ac:dyDescent="0.25">
      <c r="A51" s="1"/>
      <c r="B51" s="1"/>
      <c r="C51" s="14" t="s">
        <v>26</v>
      </c>
      <c r="D51" s="27"/>
      <c r="E51" s="28"/>
      <c r="F51" s="29"/>
      <c r="G51" s="15">
        <f>SUM(G45:G50)</f>
        <v>0</v>
      </c>
    </row>
    <row r="52" spans="1:7" x14ac:dyDescent="0.25">
      <c r="A52" s="1"/>
      <c r="B52" s="1"/>
      <c r="C52" s="30"/>
      <c r="D52" s="31" t="s">
        <v>27</v>
      </c>
      <c r="E52" s="32">
        <v>0.18</v>
      </c>
      <c r="F52" s="22"/>
      <c r="G52" s="33">
        <f>G50*E52</f>
        <v>0</v>
      </c>
    </row>
    <row r="53" spans="1:7" ht="15.75" thickBot="1" x14ac:dyDescent="0.3">
      <c r="A53" s="1"/>
      <c r="B53" s="34"/>
      <c r="C53" s="1"/>
      <c r="D53" s="1"/>
      <c r="E53" s="1"/>
      <c r="F53" s="35"/>
      <c r="G53" s="1"/>
    </row>
    <row r="54" spans="1:7" ht="16.5" thickBot="1" x14ac:dyDescent="0.3">
      <c r="A54" s="1"/>
      <c r="B54" s="24"/>
      <c r="C54" s="1"/>
      <c r="D54" s="1"/>
      <c r="E54" s="18" t="s">
        <v>28</v>
      </c>
      <c r="F54" s="36"/>
      <c r="G54" s="37">
        <f>G43+G51+G52</f>
        <v>0</v>
      </c>
    </row>
    <row r="55" spans="1:7" x14ac:dyDescent="0.25">
      <c r="A55" s="1"/>
      <c r="B55" s="26"/>
      <c r="E55" s="1"/>
      <c r="F55" s="1"/>
      <c r="G55" s="19"/>
    </row>
    <row r="56" spans="1:7" x14ac:dyDescent="0.25">
      <c r="B56" s="34"/>
    </row>
    <row r="57" spans="1:7" x14ac:dyDescent="0.25">
      <c r="B57" s="34"/>
      <c r="D57" s="34"/>
    </row>
    <row r="58" spans="1:7" x14ac:dyDescent="0.25">
      <c r="B58" s="34"/>
      <c r="D58" s="34"/>
      <c r="E58" s="34"/>
    </row>
    <row r="59" spans="1:7" x14ac:dyDescent="0.25">
      <c r="B59" s="34"/>
      <c r="E59" s="34"/>
    </row>
    <row r="60" spans="1:7" x14ac:dyDescent="0.25">
      <c r="B60" s="70" t="s">
        <v>29</v>
      </c>
      <c r="C60" s="70"/>
      <c r="D60" s="70"/>
      <c r="E60" s="70"/>
      <c r="F60" s="70"/>
    </row>
    <row r="61" spans="1:7" x14ac:dyDescent="0.25">
      <c r="B61" s="70" t="s">
        <v>30</v>
      </c>
      <c r="C61" s="70"/>
      <c r="D61" s="70"/>
      <c r="E61" s="70"/>
      <c r="F61" s="70"/>
    </row>
  </sheetData>
  <mergeCells count="5">
    <mergeCell ref="A13:G13"/>
    <mergeCell ref="A14:G14"/>
    <mergeCell ref="B16:E16"/>
    <mergeCell ref="B60:F60"/>
    <mergeCell ref="B61:F61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2024-10-10T14:15:02Z</cp:lastPrinted>
  <dcterms:created xsi:type="dcterms:W3CDTF">2024-09-26T12:54:07Z</dcterms:created>
  <dcterms:modified xsi:type="dcterms:W3CDTF">2025-05-22T14:20:47Z</dcterms:modified>
</cp:coreProperties>
</file>