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3AA739A-5E76-44DD-91A3-EEB55C2AA5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68" i="1"/>
  <c r="F48" i="1"/>
  <c r="F28" i="1"/>
  <c r="F100" i="1" l="1"/>
  <c r="F99" i="1"/>
  <c r="F96" i="1"/>
  <c r="F95" i="1"/>
  <c r="C94" i="1"/>
  <c r="F94" i="1" s="1"/>
  <c r="C93" i="1"/>
  <c r="F93" i="1" s="1"/>
  <c r="C90" i="1"/>
  <c r="F90" i="1" s="1"/>
  <c r="F89" i="1"/>
  <c r="C87" i="1"/>
  <c r="C89" i="1" s="1"/>
  <c r="F86" i="1"/>
  <c r="F85" i="1"/>
  <c r="F80" i="1"/>
  <c r="F79" i="1"/>
  <c r="F76" i="1"/>
  <c r="F75" i="1"/>
  <c r="C74" i="1"/>
  <c r="F74" i="1" s="1"/>
  <c r="C70" i="1"/>
  <c r="F70" i="1" s="1"/>
  <c r="F69" i="1"/>
  <c r="C67" i="1"/>
  <c r="C73" i="1" s="1"/>
  <c r="F73" i="1" s="1"/>
  <c r="F66" i="1"/>
  <c r="F65" i="1"/>
  <c r="F60" i="1"/>
  <c r="F59" i="1"/>
  <c r="F56" i="1"/>
  <c r="F55" i="1"/>
  <c r="C54" i="1"/>
  <c r="F54" i="1" s="1"/>
  <c r="C50" i="1"/>
  <c r="F50" i="1" s="1"/>
  <c r="F46" i="1"/>
  <c r="F45" i="1"/>
  <c r="F40" i="1"/>
  <c r="F39" i="1"/>
  <c r="F36" i="1"/>
  <c r="F35" i="1"/>
  <c r="C34" i="1"/>
  <c r="F34" i="1" s="1"/>
  <c r="C30" i="1"/>
  <c r="F30" i="1" s="1"/>
  <c r="C27" i="1"/>
  <c r="F26" i="1"/>
  <c r="F25" i="1"/>
  <c r="G101" i="1" l="1"/>
  <c r="G81" i="1"/>
  <c r="F67" i="1"/>
  <c r="F87" i="1"/>
  <c r="G91" i="1" s="1"/>
  <c r="C33" i="1"/>
  <c r="F33" i="1" s="1"/>
  <c r="C53" i="1"/>
  <c r="F53" i="1" s="1"/>
  <c r="G57" i="1" s="1"/>
  <c r="C49" i="1"/>
  <c r="F49" i="1" s="1"/>
  <c r="F47" i="1"/>
  <c r="G71" i="1"/>
  <c r="G97" i="1"/>
  <c r="G77" i="1"/>
  <c r="F29" i="1"/>
  <c r="G61" i="1"/>
  <c r="F27" i="1"/>
  <c r="G41" i="1"/>
  <c r="G37" i="1"/>
  <c r="G51" i="1" l="1"/>
  <c r="G31" i="1"/>
  <c r="G82" i="1"/>
  <c r="G102" i="1"/>
  <c r="G62" i="1"/>
  <c r="G42" i="1"/>
  <c r="G103" i="1" l="1"/>
  <c r="G110" i="1" s="1"/>
  <c r="G112" i="1" s="1"/>
  <c r="G105" i="1" l="1"/>
  <c r="G109" i="1"/>
  <c r="G107" i="1"/>
  <c r="G106" i="1"/>
  <c r="G108" i="1"/>
  <c r="G111" i="1" l="1"/>
  <c r="G114" i="1"/>
</calcChain>
</file>

<file path=xl/sharedStrings.xml><?xml version="1.0" encoding="utf-8"?>
<sst xmlns="http://schemas.openxmlformats.org/spreadsheetml/2006/main" count="148" uniqueCount="56">
  <si>
    <t>AYUNTAMIENTO MUNICIPAL DE BANI</t>
  </si>
  <si>
    <t>OBRA:</t>
  </si>
  <si>
    <t>CONSTRUCCION DE BADENES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</si>
  <si>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</si>
  <si>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</si>
  <si>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</si>
  <si>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</si>
  <si>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</si>
  <si>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</si>
  <si>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</si>
  <si>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</si>
  <si>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</si>
  <si>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I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</si>
  <si>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</si>
  <si>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</si>
  <si>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</si>
  <si>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</si>
  <si>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</si>
  <si>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</si>
  <si>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</si>
  <si>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</si>
  <si>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</si>
  <si>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</si>
  <si>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</si>
  <si>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</si>
  <si>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</si>
  <si>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ACERA EN HORMIGON VIOLINADA E=0.10m - 1:2:4 CON LIGADORA</t>
  </si>
  <si>
    <t xml:space="preserve">LIMPIEZA </t>
  </si>
  <si>
    <t>LIMPIEZA CONTINUA Y FINAL</t>
  </si>
  <si>
    <t xml:space="preserve">SEÑALES DE PRECAUCION </t>
  </si>
  <si>
    <t>Sub-Total      =</t>
  </si>
  <si>
    <t>II</t>
  </si>
  <si>
    <t>SUB-TOTAL 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</si>
  <si>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</si>
  <si>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</si>
  <si>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</si>
  <si>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</si>
  <si>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</si>
  <si>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</si>
  <si>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</si>
  <si>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</si>
  <si>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</si>
  <si>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</si>
  <si>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</si>
  <si>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</si>
  <si>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</si>
  <si>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RIO ARRIBA</t>
  </si>
  <si>
    <t>OCT. 2025</t>
  </si>
  <si>
    <t>III</t>
  </si>
  <si>
    <t>IV</t>
  </si>
  <si>
    <t>DEMOLICION DE ACERAS EXISTENTES EN MAL ESTADO</t>
  </si>
  <si>
    <t>REPARACION CONTENES</t>
  </si>
  <si>
    <t xml:space="preserve">C/ MARIA DEL ROSARIO ZAPATA Esq. C/1          L= 7.17m  A= 2.00m  E= 0.30m </t>
  </si>
  <si>
    <t xml:space="preserve">C/ MARIA DEL ROSARIO ZAPATA Esq. C/2          L= 8.10m  A= 2.00m  E= 0.30m </t>
  </si>
  <si>
    <t xml:space="preserve">C/ MARIA DEL ROSARIO ZAPATA Esq. C/3          L= 17.50m  A= 2.00m  E= 0.30m </t>
  </si>
  <si>
    <t xml:space="preserve">           FRENTE A IGLESIA                                      L= 7.90m  A= 2.00m  E= 0.30m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</si>
</sst>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44" fontId="0" fillId="0" borderId="0" xfId="0" applyNumberFormat="1"/>
    <xf numFmtId="0" fontId="4" fillId="0" borderId="0" xfId="0" applyFont="1"/>
    <xf numFmtId="0" fontId="6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3" fontId="8" fillId="0" borderId="6" xfId="1" applyFont="1" applyFill="1" applyBorder="1" applyAlignment="1">
      <alignment horizontal="center"/>
    </xf>
    <xf numFmtId="44" fontId="8" fillId="0" borderId="6" xfId="2" applyFont="1" applyFill="1" applyBorder="1" applyAlignment="1">
      <alignment horizontal="center"/>
    </xf>
    <xf numFmtId="44" fontId="7" fillId="0" borderId="6" xfId="0" applyNumberFormat="1" applyFont="1" applyBorder="1"/>
    <xf numFmtId="44" fontId="8" fillId="0" borderId="10" xfId="2" applyFont="1" applyBorder="1" applyAlignment="1">
      <alignment horizontal="center"/>
    </xf>
    <xf numFmtId="44" fontId="8" fillId="0" borderId="10" xfId="0" applyNumberFormat="1" applyFont="1" applyBorder="1"/>
    <xf numFmtId="44" fontId="7" fillId="0" borderId="10" xfId="0" applyNumberFormat="1" applyFont="1" applyBorder="1"/>
    <xf numFmtId="44" fontId="7" fillId="3" borderId="10" xfId="2" applyFont="1" applyFill="1" applyBorder="1" applyAlignment="1">
      <alignment horizontal="center"/>
    </xf>
    <xf numFmtId="44" fontId="7" fillId="3" borderId="10" xfId="0" applyNumberFormat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3" fillId="0" borderId="0" xfId="2" applyFont="1" applyBorder="1"/>
    <xf numFmtId="0" fontId="3" fillId="0" borderId="6" xfId="0" applyFont="1" applyBorder="1"/>
    <xf numFmtId="10" fontId="8" fillId="0" borderId="6" xfId="0" applyNumberFormat="1" applyFont="1" applyBorder="1" applyAlignment="1">
      <alignment horizontal="center"/>
    </xf>
    <xf numFmtId="44" fontId="8" fillId="0" borderId="6" xfId="2" applyFont="1" applyBorder="1"/>
    <xf numFmtId="0" fontId="9" fillId="0" borderId="0" xfId="0" applyFont="1" applyAlignment="1">
      <alignment horizontal="center"/>
    </xf>
    <xf numFmtId="0" fontId="8" fillId="0" borderId="10" xfId="0" applyFont="1" applyBorder="1"/>
    <xf numFmtId="10" fontId="8" fillId="0" borderId="10" xfId="0" applyNumberFormat="1" applyFont="1" applyBorder="1" applyAlignment="1">
      <alignment horizontal="center"/>
    </xf>
    <xf numFmtId="10" fontId="3" fillId="0" borderId="10" xfId="0" applyNumberFormat="1" applyFont="1" applyBorder="1"/>
    <xf numFmtId="44" fontId="8" fillId="0" borderId="10" xfId="2" applyFont="1" applyBorder="1"/>
    <xf numFmtId="0" fontId="7" fillId="0" borderId="0" xfId="0" applyFont="1"/>
    <xf numFmtId="0" fontId="6" fillId="0" borderId="6" xfId="0" applyFont="1" applyBorder="1"/>
    <xf numFmtId="9" fontId="7" fillId="0" borderId="6" xfId="0" applyNumberFormat="1" applyFont="1" applyBorder="1"/>
    <xf numFmtId="44" fontId="7" fillId="0" borderId="6" xfId="2" applyFont="1" applyBorder="1"/>
    <xf numFmtId="10" fontId="3" fillId="0" borderId="0" xfId="0" applyNumberFormat="1" applyFont="1"/>
    <xf numFmtId="0" fontId="7" fillId="2" borderId="2" xfId="0" applyFont="1" applyFill="1" applyBorder="1"/>
    <xf numFmtId="44" fontId="7" fillId="2" borderId="3" xfId="2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68236</xdr:colOff>
      <xdr:row>2</xdr:row>
      <xdr:rowOff>86527</xdr:rowOff>
    </xdr:from>
    <xdr:to>
      <xdr:col>6</xdr:col>
      <xdr:colOff>1605481</xdr:colOff>
      <xdr:row>9</xdr:row>
      <xdr:rowOff>134152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852869" y="448666"/>
          <a:ext cx="12751472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3:I118"/>
  <sheetViews>
    <sheetView tabSelected="1" zoomScale="75" zoomScaleNormal="75" workbookViewId="0">
      <selection activeCell="E108" sqref="E108"/>
    </sheetView>
  </sheetViews>
  <sheetFormatPr baseColWidth="10" defaultRowHeight="15" x14ac:dyDescent="0.25"/>
  <cols>
    <col min="1" max="1" width="12.42578125" customWidth="1"/>
    <col min="2" max="2" width="86.42578125" customWidth="1"/>
    <col min="3" max="4" width="18" customWidth="1"/>
    <col min="5" max="5" width="24.5703125" customWidth="1"/>
    <col min="6" max="6" width="29.7109375" customWidth="1"/>
    <col min="7" max="7" width="37.7109375" customWidth="1"/>
    <col min="9" max="9" width="12.5703125" bestFit="1" customWidth="1"/>
  </cols>
  <sheetData>
    <row r="13" spans="1:7" thickBot="1" x14ac:dyDescent="0.3"/>
    <row r="14" spans="1:7" ht="28.5" thickBot="1" x14ac:dyDescent="0.3">
      <c r="A14" s="48" t="s">
        <v>0</v>
      </c>
      <c r="B14" s="49"/>
      <c r="C14" s="49"/>
      <c r="D14" s="49"/>
      <c r="E14" s="49"/>
      <c r="F14" s="49"/>
      <c r="G14" s="50"/>
    </row>
    <row r="15" spans="1:7" ht="18.600000000000001" x14ac:dyDescent="0.3">
      <c r="A15" s="51"/>
      <c r="B15" s="51"/>
      <c r="C15" s="51"/>
      <c r="D15" s="51"/>
      <c r="E15" s="51"/>
      <c r="F15" s="51"/>
      <c r="G15" s="51"/>
    </row>
    <row r="16" spans="1:7" ht="14.25" x14ac:dyDescent="0.25">
      <c r="F16" s="1"/>
    </row>
    <row r="17" spans="1:9" ht="18.600000000000001" x14ac:dyDescent="0.3">
      <c r="A17" s="4" t="s">
        <v>1</v>
      </c>
      <c r="B17" s="5" t="s">
        <v>2</v>
      </c>
      <c r="C17" s="6"/>
      <c r="D17" s="6"/>
      <c r="E17" s="6"/>
      <c r="F17" s="6"/>
      <c r="G17" s="6"/>
    </row>
    <row r="18" spans="1:9" ht="18.600000000000001" x14ac:dyDescent="0.3">
      <c r="A18" s="7" t="s">
        <v>3</v>
      </c>
      <c r="B18" s="6" t="s">
        <v>46</v>
      </c>
      <c r="C18" s="6"/>
      <c r="D18" s="6"/>
      <c r="E18" s="6"/>
      <c r="F18" s="6"/>
      <c r="G18" s="6"/>
    </row>
    <row r="19" spans="1:9" ht="18.600000000000001" x14ac:dyDescent="0.3">
      <c r="A19" s="7" t="s">
        <v>4</v>
      </c>
      <c r="B19" s="8" t="s">
        <v>47</v>
      </c>
      <c r="C19" s="6"/>
      <c r="D19" s="6"/>
      <c r="E19" s="6"/>
      <c r="F19" s="6"/>
      <c r="G19" s="6"/>
    </row>
    <row r="20" spans="1:9" ht="19.350000000000001" thickBot="1" x14ac:dyDescent="0.35">
      <c r="A20" s="6"/>
      <c r="B20" s="6"/>
      <c r="C20" s="6"/>
      <c r="D20" s="6"/>
      <c r="E20" s="6"/>
      <c r="F20" s="6"/>
      <c r="G20" s="6"/>
    </row>
    <row r="21" spans="1:9" ht="18.75" thickBot="1" x14ac:dyDescent="0.3">
      <c r="A21" s="9" t="s">
        <v>5</v>
      </c>
      <c r="B21" s="10" t="s">
        <v>6</v>
      </c>
      <c r="C21" s="11" t="s">
        <v>7</v>
      </c>
      <c r="D21" s="10" t="s">
        <v>8</v>
      </c>
      <c r="E21" s="11" t="s">
        <v>9</v>
      </c>
      <c r="F21" s="10" t="s">
        <v>10</v>
      </c>
      <c r="G21" s="12" t="s">
        <v>11</v>
      </c>
    </row>
    <row r="22" spans="1:9" ht="18.600000000000001" x14ac:dyDescent="0.3">
      <c r="A22" s="6"/>
      <c r="B22" s="6"/>
      <c r="C22" s="6"/>
      <c r="D22" s="6"/>
      <c r="E22" s="6"/>
      <c r="F22" s="6"/>
      <c r="G22" s="6"/>
      <c r="I22" s="2"/>
    </row>
    <row r="23" spans="1:9" ht="18.600000000000001" x14ac:dyDescent="0.3">
      <c r="A23" s="13" t="s">
        <v>12</v>
      </c>
      <c r="B23" s="52" t="s">
        <v>55</v>
      </c>
      <c r="C23" s="53"/>
      <c r="D23" s="53"/>
      <c r="E23" s="53"/>
      <c r="F23" s="53"/>
      <c r="G23" s="54"/>
    </row>
    <row r="24" spans="1:9" ht="18.600000000000001" x14ac:dyDescent="0.3">
      <c r="A24" s="14">
        <v>1</v>
      </c>
      <c r="B24" s="14" t="s">
        <v>13</v>
      </c>
      <c r="C24" s="15"/>
      <c r="D24" s="16"/>
      <c r="E24" s="15"/>
      <c r="F24" s="17"/>
      <c r="G24" s="18"/>
    </row>
    <row r="25" spans="1:9" ht="17.850000000000001" x14ac:dyDescent="0.25">
      <c r="A25" s="18">
        <v>1.1000000000000001</v>
      </c>
      <c r="B25" s="19" t="s">
        <v>14</v>
      </c>
      <c r="C25" s="20">
        <v>15.8</v>
      </c>
      <c r="D25" s="16" t="s">
        <v>15</v>
      </c>
      <c r="E25" s="21">
        <v>0</v>
      </c>
      <c r="F25" s="21">
        <f>E25*C25</f>
        <v>0</v>
      </c>
      <c r="G25" s="18"/>
    </row>
    <row r="26" spans="1:9" ht="17.850000000000001" x14ac:dyDescent="0.25">
      <c r="A26" s="18">
        <v>1.2</v>
      </c>
      <c r="B26" s="19" t="s">
        <v>16</v>
      </c>
      <c r="C26" s="15">
        <v>1</v>
      </c>
      <c r="D26" s="16" t="s">
        <v>17</v>
      </c>
      <c r="E26" s="17">
        <v>0</v>
      </c>
      <c r="F26" s="17">
        <f t="shared" ref="F26" si="0">E26*C26</f>
        <v>0</v>
      </c>
      <c r="G26" s="18"/>
    </row>
    <row r="27" spans="1:9" ht="17.850000000000001" x14ac:dyDescent="0.25">
      <c r="A27" s="18">
        <v>1.3</v>
      </c>
      <c r="B27" s="19" t="s">
        <v>18</v>
      </c>
      <c r="C27" s="20">
        <f>C25*0.3</f>
        <v>4.74</v>
      </c>
      <c r="D27" s="16" t="s">
        <v>19</v>
      </c>
      <c r="E27" s="21">
        <v>0</v>
      </c>
      <c r="F27" s="21">
        <f>E27*C27</f>
        <v>0</v>
      </c>
      <c r="G27" s="18"/>
    </row>
    <row r="28" spans="1:9" ht="17.850000000000001" x14ac:dyDescent="0.25">
      <c r="A28" s="18">
        <v>1.4</v>
      </c>
      <c r="B28" s="19" t="s">
        <v>50</v>
      </c>
      <c r="C28" s="15">
        <v>8</v>
      </c>
      <c r="D28" s="16" t="s">
        <v>22</v>
      </c>
      <c r="E28" s="21">
        <v>0</v>
      </c>
      <c r="F28" s="21">
        <f>E28*C28</f>
        <v>0</v>
      </c>
      <c r="G28" s="18"/>
    </row>
    <row r="29" spans="1:9" ht="17.850000000000001" x14ac:dyDescent="0.25">
      <c r="A29" s="18">
        <v>1.5</v>
      </c>
      <c r="B29" s="19" t="s">
        <v>20</v>
      </c>
      <c r="C29" s="15">
        <v>7.2</v>
      </c>
      <c r="D29" s="16" t="s">
        <v>19</v>
      </c>
      <c r="E29" s="17">
        <v>0</v>
      </c>
      <c r="F29" s="17">
        <f>E29*C29</f>
        <v>0</v>
      </c>
      <c r="G29" s="18"/>
    </row>
    <row r="30" spans="1:9" ht="17.850000000000001" x14ac:dyDescent="0.25">
      <c r="A30" s="18">
        <v>1.6</v>
      </c>
      <c r="B30" s="19" t="s">
        <v>21</v>
      </c>
      <c r="C30" s="20">
        <f>C25</f>
        <v>15.8</v>
      </c>
      <c r="D30" s="16" t="s">
        <v>22</v>
      </c>
      <c r="E30" s="21">
        <v>0</v>
      </c>
      <c r="F30" s="21">
        <f>E30*C30</f>
        <v>0</v>
      </c>
      <c r="G30" s="18"/>
    </row>
    <row r="31" spans="1:9" ht="18.600000000000001" x14ac:dyDescent="0.3">
      <c r="A31" s="18"/>
      <c r="B31" s="18"/>
      <c r="C31" s="15"/>
      <c r="D31" s="16"/>
      <c r="E31" s="15"/>
      <c r="F31" s="17"/>
      <c r="G31" s="22">
        <f>SUM(F25:F30)</f>
        <v>0</v>
      </c>
    </row>
    <row r="32" spans="1:9" ht="18" x14ac:dyDescent="0.25">
      <c r="A32" s="14">
        <v>2</v>
      </c>
      <c r="B32" s="14" t="s">
        <v>23</v>
      </c>
      <c r="C32" s="15"/>
      <c r="D32" s="16"/>
      <c r="E32" s="15"/>
      <c r="F32" s="17"/>
      <c r="G32" s="18"/>
    </row>
    <row r="33" spans="1:7" ht="36" x14ac:dyDescent="0.25">
      <c r="A33" s="18">
        <v>2.1</v>
      </c>
      <c r="B33" s="19" t="s">
        <v>24</v>
      </c>
      <c r="C33" s="20">
        <f>C27</f>
        <v>4.74</v>
      </c>
      <c r="D33" s="16" t="s">
        <v>19</v>
      </c>
      <c r="E33" s="21">
        <v>0</v>
      </c>
      <c r="F33" s="21">
        <f>E33*C33</f>
        <v>0</v>
      </c>
      <c r="G33" s="18"/>
    </row>
    <row r="34" spans="1:7" ht="18" x14ac:dyDescent="0.25">
      <c r="A34" s="18">
        <v>2.2000000000000002</v>
      </c>
      <c r="B34" s="19" t="s">
        <v>25</v>
      </c>
      <c r="C34" s="15">
        <f>C25</f>
        <v>15.8</v>
      </c>
      <c r="D34" s="16" t="s">
        <v>22</v>
      </c>
      <c r="E34" s="17">
        <v>0</v>
      </c>
      <c r="F34" s="17">
        <f>E34*C34</f>
        <v>0</v>
      </c>
      <c r="G34" s="18"/>
    </row>
    <row r="35" spans="1:7" ht="36" x14ac:dyDescent="0.25">
      <c r="A35" s="18">
        <v>2.2999999999999998</v>
      </c>
      <c r="B35" s="19" t="s">
        <v>26</v>
      </c>
      <c r="C35" s="15">
        <v>8</v>
      </c>
      <c r="D35" s="16" t="s">
        <v>22</v>
      </c>
      <c r="E35" s="17">
        <v>0</v>
      </c>
      <c r="F35" s="17">
        <f>E35*C35</f>
        <v>0</v>
      </c>
      <c r="G35" s="18"/>
    </row>
    <row r="36" spans="1:7" ht="18" x14ac:dyDescent="0.25">
      <c r="A36" s="18">
        <v>2.4</v>
      </c>
      <c r="B36" s="19" t="s">
        <v>51</v>
      </c>
      <c r="C36" s="15">
        <v>8</v>
      </c>
      <c r="D36" s="16" t="s">
        <v>15</v>
      </c>
      <c r="E36" s="17">
        <v>0</v>
      </c>
      <c r="F36" s="17">
        <f>E36*C36</f>
        <v>0</v>
      </c>
      <c r="G36" s="18"/>
    </row>
    <row r="37" spans="1:7" ht="18" x14ac:dyDescent="0.25">
      <c r="A37" s="18"/>
      <c r="B37" s="18"/>
      <c r="C37" s="15"/>
      <c r="D37" s="16"/>
      <c r="E37" s="17"/>
      <c r="F37" s="17"/>
      <c r="G37" s="22">
        <f>SUM(F33:F36)</f>
        <v>0</v>
      </c>
    </row>
    <row r="38" spans="1:7" ht="18" x14ac:dyDescent="0.25">
      <c r="A38" s="14">
        <v>3</v>
      </c>
      <c r="B38" s="14" t="s">
        <v>27</v>
      </c>
      <c r="C38" s="15"/>
      <c r="D38" s="16"/>
      <c r="E38" s="17"/>
      <c r="F38" s="17"/>
      <c r="G38" s="18"/>
    </row>
    <row r="39" spans="1:7" ht="18" x14ac:dyDescent="0.25">
      <c r="A39" s="18">
        <v>3.1</v>
      </c>
      <c r="B39" s="18" t="s">
        <v>28</v>
      </c>
      <c r="C39" s="15">
        <v>1</v>
      </c>
      <c r="D39" s="16" t="s">
        <v>17</v>
      </c>
      <c r="E39" s="17">
        <v>0</v>
      </c>
      <c r="F39" s="17">
        <f>E39*C39</f>
        <v>0</v>
      </c>
      <c r="G39" s="18"/>
    </row>
    <row r="40" spans="1:7" ht="18" x14ac:dyDescent="0.25">
      <c r="A40" s="18">
        <v>3.2</v>
      </c>
      <c r="B40" s="18" t="s">
        <v>29</v>
      </c>
      <c r="C40" s="15">
        <v>1</v>
      </c>
      <c r="D40" s="16" t="s">
        <v>17</v>
      </c>
      <c r="E40" s="17">
        <v>0</v>
      </c>
      <c r="F40" s="23">
        <f>E40*C40</f>
        <v>0</v>
      </c>
      <c r="G40" s="24"/>
    </row>
    <row r="41" spans="1:7" ht="18" x14ac:dyDescent="0.25">
      <c r="A41" s="18"/>
      <c r="B41" s="18"/>
      <c r="C41" s="15"/>
      <c r="D41" s="16"/>
      <c r="E41" s="15"/>
      <c r="F41" s="23"/>
      <c r="G41" s="25">
        <f>F39+F40</f>
        <v>0</v>
      </c>
    </row>
    <row r="42" spans="1:7" ht="18" x14ac:dyDescent="0.25">
      <c r="A42" s="18"/>
      <c r="B42" s="18"/>
      <c r="C42" s="15"/>
      <c r="D42" s="16"/>
      <c r="E42" s="15"/>
      <c r="F42" s="26" t="s">
        <v>30</v>
      </c>
      <c r="G42" s="27">
        <f>SUM(G25:G41)</f>
        <v>0</v>
      </c>
    </row>
    <row r="43" spans="1:7" ht="18" x14ac:dyDescent="0.25">
      <c r="A43" s="13" t="s">
        <v>31</v>
      </c>
      <c r="B43" s="52" t="s">
        <v>52</v>
      </c>
      <c r="C43" s="53"/>
      <c r="D43" s="53"/>
      <c r="E43" s="53"/>
      <c r="F43" s="53"/>
      <c r="G43" s="54"/>
    </row>
    <row r="44" spans="1:7" ht="18" x14ac:dyDescent="0.25">
      <c r="A44" s="14">
        <v>1</v>
      </c>
      <c r="B44" s="14" t="s">
        <v>13</v>
      </c>
      <c r="C44" s="15"/>
      <c r="D44" s="16"/>
      <c r="E44" s="15"/>
      <c r="F44" s="17"/>
      <c r="G44" s="18"/>
    </row>
    <row r="45" spans="1:7" ht="18" x14ac:dyDescent="0.25">
      <c r="A45" s="18">
        <v>1.1000000000000001</v>
      </c>
      <c r="B45" s="19" t="s">
        <v>14</v>
      </c>
      <c r="C45" s="20">
        <v>14.34</v>
      </c>
      <c r="D45" s="16" t="s">
        <v>15</v>
      </c>
      <c r="E45" s="21">
        <v>0</v>
      </c>
      <c r="F45" s="21">
        <f>E45*C45</f>
        <v>0</v>
      </c>
      <c r="G45" s="18"/>
    </row>
    <row r="46" spans="1:7" ht="18" x14ac:dyDescent="0.25">
      <c r="A46" s="18">
        <v>1.2</v>
      </c>
      <c r="B46" s="19" t="s">
        <v>16</v>
      </c>
      <c r="C46" s="15">
        <v>1</v>
      </c>
      <c r="D46" s="16" t="s">
        <v>17</v>
      </c>
      <c r="E46" s="17">
        <v>0</v>
      </c>
      <c r="F46" s="17">
        <f t="shared" ref="F46" si="1">E46*C46</f>
        <v>0</v>
      </c>
      <c r="G46" s="18"/>
    </row>
    <row r="47" spans="1:7" ht="18" x14ac:dyDescent="0.25">
      <c r="A47" s="18">
        <v>1.3</v>
      </c>
      <c r="B47" s="19" t="s">
        <v>18</v>
      </c>
      <c r="C47" s="20">
        <v>4.3</v>
      </c>
      <c r="D47" s="16" t="s">
        <v>19</v>
      </c>
      <c r="E47" s="21">
        <v>0</v>
      </c>
      <c r="F47" s="21">
        <f>E47*C47</f>
        <v>0</v>
      </c>
      <c r="G47" s="18"/>
    </row>
    <row r="48" spans="1:7" ht="18" x14ac:dyDescent="0.25">
      <c r="A48" s="18">
        <v>1.4</v>
      </c>
      <c r="B48" s="19" t="s">
        <v>50</v>
      </c>
      <c r="C48" s="15">
        <v>8</v>
      </c>
      <c r="D48" s="16" t="s">
        <v>22</v>
      </c>
      <c r="E48" s="21">
        <v>0</v>
      </c>
      <c r="F48" s="21">
        <f>E48*C48</f>
        <v>0</v>
      </c>
      <c r="G48" s="18"/>
    </row>
    <row r="49" spans="1:7" ht="18" x14ac:dyDescent="0.25">
      <c r="A49" s="18">
        <v>1.5</v>
      </c>
      <c r="B49" s="19" t="s">
        <v>20</v>
      </c>
      <c r="C49" s="15">
        <f>(C47*1.3)+(C48*0.1*1.3)</f>
        <v>6.63</v>
      </c>
      <c r="D49" s="16" t="s">
        <v>19</v>
      </c>
      <c r="E49" s="17">
        <v>0</v>
      </c>
      <c r="F49" s="17">
        <f>E49*C49</f>
        <v>0</v>
      </c>
      <c r="G49" s="18"/>
    </row>
    <row r="50" spans="1:7" ht="18" x14ac:dyDescent="0.25">
      <c r="A50" s="18">
        <v>1.6</v>
      </c>
      <c r="B50" s="19" t="s">
        <v>21</v>
      </c>
      <c r="C50" s="20">
        <f>C45</f>
        <v>14.34</v>
      </c>
      <c r="D50" s="16" t="s">
        <v>22</v>
      </c>
      <c r="E50" s="21">
        <v>0</v>
      </c>
      <c r="F50" s="21">
        <f>E50*C50</f>
        <v>0</v>
      </c>
      <c r="G50" s="18"/>
    </row>
    <row r="51" spans="1:7" ht="18" x14ac:dyDescent="0.25">
      <c r="A51" s="18"/>
      <c r="B51" s="18"/>
      <c r="C51" s="15"/>
      <c r="D51" s="16"/>
      <c r="E51" s="15"/>
      <c r="F51" s="17"/>
      <c r="G51" s="22">
        <f>SUM(F45:F50)</f>
        <v>0</v>
      </c>
    </row>
    <row r="52" spans="1:7" ht="18" x14ac:dyDescent="0.25">
      <c r="A52" s="14">
        <v>2</v>
      </c>
      <c r="B52" s="14" t="s">
        <v>23</v>
      </c>
      <c r="C52" s="15"/>
      <c r="D52" s="16"/>
      <c r="E52" s="15"/>
      <c r="F52" s="17"/>
      <c r="G52" s="18"/>
    </row>
    <row r="53" spans="1:7" ht="36" x14ac:dyDescent="0.25">
      <c r="A53" s="18">
        <v>2.1</v>
      </c>
      <c r="B53" s="19" t="s">
        <v>24</v>
      </c>
      <c r="C53" s="20">
        <f>C47</f>
        <v>4.3</v>
      </c>
      <c r="D53" s="16" t="s">
        <v>19</v>
      </c>
      <c r="E53" s="21">
        <v>0</v>
      </c>
      <c r="F53" s="21">
        <f>E53*C53</f>
        <v>0</v>
      </c>
      <c r="G53" s="18"/>
    </row>
    <row r="54" spans="1:7" ht="18" x14ac:dyDescent="0.25">
      <c r="A54" s="18">
        <v>2.2000000000000002</v>
      </c>
      <c r="B54" s="19" t="s">
        <v>25</v>
      </c>
      <c r="C54" s="15">
        <f>C45</f>
        <v>14.34</v>
      </c>
      <c r="D54" s="16" t="s">
        <v>22</v>
      </c>
      <c r="E54" s="17">
        <v>0</v>
      </c>
      <c r="F54" s="17">
        <f>E54*C54</f>
        <v>0</v>
      </c>
      <c r="G54" s="18"/>
    </row>
    <row r="55" spans="1:7" ht="36" x14ac:dyDescent="0.25">
      <c r="A55" s="18">
        <v>2.2999999999999998</v>
      </c>
      <c r="B55" s="19" t="s">
        <v>26</v>
      </c>
      <c r="C55" s="15">
        <v>8</v>
      </c>
      <c r="D55" s="16" t="s">
        <v>22</v>
      </c>
      <c r="E55" s="17">
        <v>0</v>
      </c>
      <c r="F55" s="17">
        <f>E55*C55</f>
        <v>0</v>
      </c>
      <c r="G55" s="18"/>
    </row>
    <row r="56" spans="1:7" ht="18" x14ac:dyDescent="0.25">
      <c r="A56" s="18">
        <v>2.4</v>
      </c>
      <c r="B56" s="19" t="s">
        <v>51</v>
      </c>
      <c r="C56" s="15">
        <v>8</v>
      </c>
      <c r="D56" s="16" t="s">
        <v>15</v>
      </c>
      <c r="E56" s="17">
        <v>0</v>
      </c>
      <c r="F56" s="17">
        <f>E56*C56</f>
        <v>0</v>
      </c>
      <c r="G56" s="18"/>
    </row>
    <row r="57" spans="1:7" ht="18" x14ac:dyDescent="0.25">
      <c r="A57" s="18"/>
      <c r="B57" s="18"/>
      <c r="C57" s="15"/>
      <c r="D57" s="16"/>
      <c r="E57" s="17"/>
      <c r="F57" s="17"/>
      <c r="G57" s="22">
        <f>SUM(F53:F56)</f>
        <v>0</v>
      </c>
    </row>
    <row r="58" spans="1:7" ht="18" x14ac:dyDescent="0.25">
      <c r="A58" s="14">
        <v>3</v>
      </c>
      <c r="B58" s="14" t="s">
        <v>27</v>
      </c>
      <c r="C58" s="15"/>
      <c r="D58" s="16"/>
      <c r="E58" s="17"/>
      <c r="F58" s="17"/>
      <c r="G58" s="18"/>
    </row>
    <row r="59" spans="1:7" ht="18" x14ac:dyDescent="0.25">
      <c r="A59" s="18">
        <v>3.1</v>
      </c>
      <c r="B59" s="18" t="s">
        <v>28</v>
      </c>
      <c r="C59" s="15">
        <v>1</v>
      </c>
      <c r="D59" s="16" t="s">
        <v>17</v>
      </c>
      <c r="E59" s="17">
        <v>0</v>
      </c>
      <c r="F59" s="17">
        <f>E59*C59</f>
        <v>0</v>
      </c>
      <c r="G59" s="18"/>
    </row>
    <row r="60" spans="1:7" ht="18" x14ac:dyDescent="0.25">
      <c r="A60" s="18">
        <v>3.2</v>
      </c>
      <c r="B60" s="18" t="s">
        <v>29</v>
      </c>
      <c r="C60" s="15">
        <v>1</v>
      </c>
      <c r="D60" s="16" t="s">
        <v>17</v>
      </c>
      <c r="E60" s="17">
        <v>0</v>
      </c>
      <c r="F60" s="23">
        <f>E60*C60</f>
        <v>0</v>
      </c>
      <c r="G60" s="24"/>
    </row>
    <row r="61" spans="1:7" ht="18" x14ac:dyDescent="0.25">
      <c r="A61" s="18"/>
      <c r="B61" s="18"/>
      <c r="C61" s="15"/>
      <c r="D61" s="16"/>
      <c r="E61" s="15"/>
      <c r="F61" s="23"/>
      <c r="G61" s="25">
        <f>F59+F60</f>
        <v>0</v>
      </c>
    </row>
    <row r="62" spans="1:7" ht="18" x14ac:dyDescent="0.25">
      <c r="A62" s="18"/>
      <c r="B62" s="18"/>
      <c r="C62" s="15"/>
      <c r="D62" s="16"/>
      <c r="E62" s="15"/>
      <c r="F62" s="26" t="s">
        <v>30</v>
      </c>
      <c r="G62" s="27">
        <f>SUM(G45:G61)</f>
        <v>0</v>
      </c>
    </row>
    <row r="63" spans="1:7" ht="18" x14ac:dyDescent="0.25">
      <c r="A63" s="13" t="s">
        <v>48</v>
      </c>
      <c r="B63" s="52" t="s">
        <v>53</v>
      </c>
      <c r="C63" s="53"/>
      <c r="D63" s="53"/>
      <c r="E63" s="53"/>
      <c r="F63" s="53"/>
      <c r="G63" s="54"/>
    </row>
    <row r="64" spans="1:7" ht="18" x14ac:dyDescent="0.25">
      <c r="A64" s="14">
        <v>1</v>
      </c>
      <c r="B64" s="14" t="s">
        <v>13</v>
      </c>
      <c r="C64" s="15"/>
      <c r="D64" s="16"/>
      <c r="E64" s="15"/>
      <c r="F64" s="17"/>
      <c r="G64" s="18"/>
    </row>
    <row r="65" spans="1:7" ht="18" x14ac:dyDescent="0.25">
      <c r="A65" s="18">
        <v>1.1000000000000001</v>
      </c>
      <c r="B65" s="19" t="s">
        <v>14</v>
      </c>
      <c r="C65" s="20">
        <v>16.2</v>
      </c>
      <c r="D65" s="16" t="s">
        <v>15</v>
      </c>
      <c r="E65" s="21">
        <v>0</v>
      </c>
      <c r="F65" s="21">
        <f>E65*C65</f>
        <v>0</v>
      </c>
      <c r="G65" s="18"/>
    </row>
    <row r="66" spans="1:7" ht="18" x14ac:dyDescent="0.25">
      <c r="A66" s="18">
        <v>1.2</v>
      </c>
      <c r="B66" s="19" t="s">
        <v>16</v>
      </c>
      <c r="C66" s="15">
        <v>1</v>
      </c>
      <c r="D66" s="16" t="s">
        <v>17</v>
      </c>
      <c r="E66" s="17">
        <v>0</v>
      </c>
      <c r="F66" s="17">
        <f t="shared" ref="F66" si="2">E66*C66</f>
        <v>0</v>
      </c>
      <c r="G66" s="18"/>
    </row>
    <row r="67" spans="1:7" ht="18" x14ac:dyDescent="0.25">
      <c r="A67" s="18">
        <v>1.3</v>
      </c>
      <c r="B67" s="19" t="s">
        <v>18</v>
      </c>
      <c r="C67" s="20">
        <f>C65*0.3</f>
        <v>4.8599999999999994</v>
      </c>
      <c r="D67" s="16" t="s">
        <v>19</v>
      </c>
      <c r="E67" s="21">
        <v>0</v>
      </c>
      <c r="F67" s="21">
        <f>E67*C67</f>
        <v>0</v>
      </c>
      <c r="G67" s="18"/>
    </row>
    <row r="68" spans="1:7" ht="18" x14ac:dyDescent="0.25">
      <c r="A68" s="18">
        <v>1.4</v>
      </c>
      <c r="B68" s="19" t="s">
        <v>50</v>
      </c>
      <c r="C68" s="15">
        <v>8</v>
      </c>
      <c r="D68" s="16" t="s">
        <v>22</v>
      </c>
      <c r="E68" s="21">
        <v>0</v>
      </c>
      <c r="F68" s="21">
        <f>E68*C68</f>
        <v>0</v>
      </c>
      <c r="G68" s="18"/>
    </row>
    <row r="69" spans="1:7" ht="18" x14ac:dyDescent="0.25">
      <c r="A69" s="18">
        <v>1.5</v>
      </c>
      <c r="B69" s="19" t="s">
        <v>20</v>
      </c>
      <c r="C69" s="15">
        <v>7.36</v>
      </c>
      <c r="D69" s="16" t="s">
        <v>19</v>
      </c>
      <c r="E69" s="17">
        <v>0</v>
      </c>
      <c r="F69" s="17">
        <f>E69*C69</f>
        <v>0</v>
      </c>
      <c r="G69" s="18"/>
    </row>
    <row r="70" spans="1:7" ht="18" x14ac:dyDescent="0.25">
      <c r="A70" s="18">
        <v>1.6</v>
      </c>
      <c r="B70" s="19" t="s">
        <v>21</v>
      </c>
      <c r="C70" s="20">
        <f>C65</f>
        <v>16.2</v>
      </c>
      <c r="D70" s="16" t="s">
        <v>22</v>
      </c>
      <c r="E70" s="21">
        <v>0</v>
      </c>
      <c r="F70" s="21">
        <f>E70*C70</f>
        <v>0</v>
      </c>
      <c r="G70" s="18"/>
    </row>
    <row r="71" spans="1:7" ht="18" x14ac:dyDescent="0.25">
      <c r="A71" s="18"/>
      <c r="B71" s="18"/>
      <c r="C71" s="15"/>
      <c r="D71" s="16"/>
      <c r="E71" s="15"/>
      <c r="F71" s="17"/>
      <c r="G71" s="22">
        <f>SUM(F65:F70)</f>
        <v>0</v>
      </c>
    </row>
    <row r="72" spans="1:7" ht="18" x14ac:dyDescent="0.25">
      <c r="A72" s="14">
        <v>2</v>
      </c>
      <c r="B72" s="14" t="s">
        <v>23</v>
      </c>
      <c r="C72" s="15"/>
      <c r="D72" s="16"/>
      <c r="E72" s="15"/>
      <c r="F72" s="17"/>
      <c r="G72" s="18"/>
    </row>
    <row r="73" spans="1:7" ht="36" x14ac:dyDescent="0.25">
      <c r="A73" s="18">
        <v>2.1</v>
      </c>
      <c r="B73" s="19" t="s">
        <v>24</v>
      </c>
      <c r="C73" s="20">
        <f>C67</f>
        <v>4.8599999999999994</v>
      </c>
      <c r="D73" s="16" t="s">
        <v>19</v>
      </c>
      <c r="E73" s="21">
        <v>0</v>
      </c>
      <c r="F73" s="21">
        <f>E73*C73</f>
        <v>0</v>
      </c>
      <c r="G73" s="18"/>
    </row>
    <row r="74" spans="1:7" ht="18" x14ac:dyDescent="0.25">
      <c r="A74" s="18">
        <v>2.2000000000000002</v>
      </c>
      <c r="B74" s="19" t="s">
        <v>25</v>
      </c>
      <c r="C74" s="15">
        <f>C65</f>
        <v>16.2</v>
      </c>
      <c r="D74" s="16" t="s">
        <v>22</v>
      </c>
      <c r="E74" s="17">
        <v>0</v>
      </c>
      <c r="F74" s="17">
        <f>E74*C74</f>
        <v>0</v>
      </c>
      <c r="G74" s="18"/>
    </row>
    <row r="75" spans="1:7" ht="36" x14ac:dyDescent="0.25">
      <c r="A75" s="18">
        <v>2.2999999999999998</v>
      </c>
      <c r="B75" s="19" t="s">
        <v>26</v>
      </c>
      <c r="C75" s="15">
        <v>8</v>
      </c>
      <c r="D75" s="16" t="s">
        <v>22</v>
      </c>
      <c r="E75" s="17">
        <v>0</v>
      </c>
      <c r="F75" s="17">
        <f>E75*C75</f>
        <v>0</v>
      </c>
      <c r="G75" s="18"/>
    </row>
    <row r="76" spans="1:7" ht="18" x14ac:dyDescent="0.25">
      <c r="A76" s="18">
        <v>2.4</v>
      </c>
      <c r="B76" s="19" t="s">
        <v>51</v>
      </c>
      <c r="C76" s="15">
        <v>8</v>
      </c>
      <c r="D76" s="16" t="s">
        <v>15</v>
      </c>
      <c r="E76" s="17">
        <v>0</v>
      </c>
      <c r="F76" s="17">
        <f>E76*C76</f>
        <v>0</v>
      </c>
      <c r="G76" s="18"/>
    </row>
    <row r="77" spans="1:7" ht="18" x14ac:dyDescent="0.25">
      <c r="A77" s="18"/>
      <c r="B77" s="18"/>
      <c r="C77" s="15"/>
      <c r="D77" s="16"/>
      <c r="E77" s="17"/>
      <c r="F77" s="17"/>
      <c r="G77" s="22">
        <f>SUM(F73:F76)</f>
        <v>0</v>
      </c>
    </row>
    <row r="78" spans="1:7" ht="18" x14ac:dyDescent="0.25">
      <c r="A78" s="14">
        <v>3</v>
      </c>
      <c r="B78" s="14" t="s">
        <v>27</v>
      </c>
      <c r="C78" s="15"/>
      <c r="D78" s="16"/>
      <c r="E78" s="17"/>
      <c r="F78" s="17"/>
      <c r="G78" s="18"/>
    </row>
    <row r="79" spans="1:7" ht="18" x14ac:dyDescent="0.25">
      <c r="A79" s="18">
        <v>3.1</v>
      </c>
      <c r="B79" s="18" t="s">
        <v>28</v>
      </c>
      <c r="C79" s="15">
        <v>1</v>
      </c>
      <c r="D79" s="16" t="s">
        <v>17</v>
      </c>
      <c r="E79" s="17">
        <v>0</v>
      </c>
      <c r="F79" s="17">
        <f>E79*C79</f>
        <v>0</v>
      </c>
      <c r="G79" s="18"/>
    </row>
    <row r="80" spans="1:7" ht="18" x14ac:dyDescent="0.25">
      <c r="A80" s="18">
        <v>3.2</v>
      </c>
      <c r="B80" s="18" t="s">
        <v>29</v>
      </c>
      <c r="C80" s="15">
        <v>1</v>
      </c>
      <c r="D80" s="16" t="s">
        <v>17</v>
      </c>
      <c r="E80" s="17">
        <v>0</v>
      </c>
      <c r="F80" s="23">
        <f>E80*C80</f>
        <v>0</v>
      </c>
      <c r="G80" s="24"/>
    </row>
    <row r="81" spans="1:7" ht="18" x14ac:dyDescent="0.25">
      <c r="A81" s="18"/>
      <c r="B81" s="18"/>
      <c r="C81" s="15"/>
      <c r="D81" s="16"/>
      <c r="E81" s="15"/>
      <c r="F81" s="23"/>
      <c r="G81" s="25">
        <f>F79+F80</f>
        <v>0</v>
      </c>
    </row>
    <row r="82" spans="1:7" ht="18" x14ac:dyDescent="0.25">
      <c r="A82" s="18"/>
      <c r="B82" s="18"/>
      <c r="C82" s="15"/>
      <c r="D82" s="16"/>
      <c r="E82" s="15"/>
      <c r="F82" s="26" t="s">
        <v>30</v>
      </c>
      <c r="G82" s="27">
        <f>SUM(G65:G81)</f>
        <v>0</v>
      </c>
    </row>
    <row r="83" spans="1:7" ht="18" x14ac:dyDescent="0.25">
      <c r="A83" s="13" t="s">
        <v>49</v>
      </c>
      <c r="B83" s="52" t="s">
        <v>54</v>
      </c>
      <c r="C83" s="53"/>
      <c r="D83" s="53"/>
      <c r="E83" s="53"/>
      <c r="F83" s="53"/>
      <c r="G83" s="54"/>
    </row>
    <row r="84" spans="1:7" ht="18" x14ac:dyDescent="0.25">
      <c r="A84" s="14">
        <v>1</v>
      </c>
      <c r="B84" s="14" t="s">
        <v>13</v>
      </c>
      <c r="C84" s="15"/>
      <c r="D84" s="16"/>
      <c r="E84" s="15"/>
      <c r="F84" s="17"/>
      <c r="G84" s="18"/>
    </row>
    <row r="85" spans="1:7" ht="18" x14ac:dyDescent="0.25">
      <c r="A85" s="18">
        <v>1.1000000000000001</v>
      </c>
      <c r="B85" s="19" t="s">
        <v>14</v>
      </c>
      <c r="C85" s="20">
        <v>35</v>
      </c>
      <c r="D85" s="16" t="s">
        <v>15</v>
      </c>
      <c r="E85" s="21">
        <v>0</v>
      </c>
      <c r="F85" s="21">
        <f>E85*C85</f>
        <v>0</v>
      </c>
      <c r="G85" s="18"/>
    </row>
    <row r="86" spans="1:7" ht="18" x14ac:dyDescent="0.25">
      <c r="A86" s="18">
        <v>1.2</v>
      </c>
      <c r="B86" s="19" t="s">
        <v>16</v>
      </c>
      <c r="C86" s="15">
        <v>1</v>
      </c>
      <c r="D86" s="16" t="s">
        <v>17</v>
      </c>
      <c r="E86" s="17">
        <v>0</v>
      </c>
      <c r="F86" s="17">
        <f t="shared" ref="F86" si="3">E86*C86</f>
        <v>0</v>
      </c>
      <c r="G86" s="18"/>
    </row>
    <row r="87" spans="1:7" ht="18" x14ac:dyDescent="0.25">
      <c r="A87" s="18">
        <v>1.3</v>
      </c>
      <c r="B87" s="19" t="s">
        <v>18</v>
      </c>
      <c r="C87" s="20">
        <f>C85*0.3</f>
        <v>10.5</v>
      </c>
      <c r="D87" s="16" t="s">
        <v>19</v>
      </c>
      <c r="E87" s="21">
        <v>0</v>
      </c>
      <c r="F87" s="21">
        <f>E87*C87</f>
        <v>0</v>
      </c>
      <c r="G87" s="18"/>
    </row>
    <row r="88" spans="1:7" ht="18" x14ac:dyDescent="0.25">
      <c r="A88" s="18">
        <v>1.4</v>
      </c>
      <c r="B88" s="19" t="s">
        <v>50</v>
      </c>
      <c r="C88" s="15">
        <v>8</v>
      </c>
      <c r="D88" s="16" t="s">
        <v>22</v>
      </c>
      <c r="E88" s="21">
        <v>0</v>
      </c>
      <c r="F88" s="21">
        <f>E88*C88</f>
        <v>0</v>
      </c>
      <c r="G88" s="18"/>
    </row>
    <row r="89" spans="1:7" ht="18" x14ac:dyDescent="0.25">
      <c r="A89" s="18">
        <v>1.5</v>
      </c>
      <c r="B89" s="19" t="s">
        <v>20</v>
      </c>
      <c r="C89" s="15">
        <f>(C87*1.3)+(C88*0.1*1.3)</f>
        <v>14.690000000000001</v>
      </c>
      <c r="D89" s="16" t="s">
        <v>19</v>
      </c>
      <c r="E89" s="17">
        <v>0</v>
      </c>
      <c r="F89" s="17">
        <f>E89*C89</f>
        <v>0</v>
      </c>
      <c r="G89" s="18"/>
    </row>
    <row r="90" spans="1:7" ht="18" x14ac:dyDescent="0.25">
      <c r="A90" s="18">
        <v>1.6</v>
      </c>
      <c r="B90" s="19" t="s">
        <v>21</v>
      </c>
      <c r="C90" s="20">
        <f>C85</f>
        <v>35</v>
      </c>
      <c r="D90" s="16" t="s">
        <v>22</v>
      </c>
      <c r="E90" s="21">
        <v>0</v>
      </c>
      <c r="F90" s="21">
        <f>E90*C90</f>
        <v>0</v>
      </c>
      <c r="G90" s="18"/>
    </row>
    <row r="91" spans="1:7" ht="18" x14ac:dyDescent="0.25">
      <c r="A91" s="18"/>
      <c r="B91" s="18"/>
      <c r="C91" s="15"/>
      <c r="D91" s="16"/>
      <c r="E91" s="15"/>
      <c r="F91" s="17"/>
      <c r="G91" s="22">
        <f>SUM(F85:F90)</f>
        <v>0</v>
      </c>
    </row>
    <row r="92" spans="1:7" ht="18" x14ac:dyDescent="0.25">
      <c r="A92" s="14">
        <v>2</v>
      </c>
      <c r="B92" s="14" t="s">
        <v>23</v>
      </c>
      <c r="C92" s="15"/>
      <c r="D92" s="16"/>
      <c r="E92" s="15"/>
      <c r="F92" s="17"/>
      <c r="G92" s="18"/>
    </row>
    <row r="93" spans="1:7" ht="36" x14ac:dyDescent="0.25">
      <c r="A93" s="18">
        <v>2.1</v>
      </c>
      <c r="B93" s="19" t="s">
        <v>24</v>
      </c>
      <c r="C93" s="20">
        <f>C87</f>
        <v>10.5</v>
      </c>
      <c r="D93" s="16" t="s">
        <v>19</v>
      </c>
      <c r="E93" s="21">
        <v>0</v>
      </c>
      <c r="F93" s="21">
        <f>E93*C93</f>
        <v>0</v>
      </c>
      <c r="G93" s="18"/>
    </row>
    <row r="94" spans="1:7" ht="18" x14ac:dyDescent="0.25">
      <c r="A94" s="18">
        <v>2.2000000000000002</v>
      </c>
      <c r="B94" s="19" t="s">
        <v>25</v>
      </c>
      <c r="C94" s="15">
        <f>C85</f>
        <v>35</v>
      </c>
      <c r="D94" s="16" t="s">
        <v>22</v>
      </c>
      <c r="E94" s="17">
        <v>0</v>
      </c>
      <c r="F94" s="17">
        <f>E94*C94</f>
        <v>0</v>
      </c>
      <c r="G94" s="18"/>
    </row>
    <row r="95" spans="1:7" ht="36" x14ac:dyDescent="0.25">
      <c r="A95" s="18">
        <v>2.2999999999999998</v>
      </c>
      <c r="B95" s="19" t="s">
        <v>26</v>
      </c>
      <c r="C95" s="15">
        <v>8</v>
      </c>
      <c r="D95" s="16" t="s">
        <v>22</v>
      </c>
      <c r="E95" s="17">
        <v>0</v>
      </c>
      <c r="F95" s="17">
        <f>E95*C95</f>
        <v>0</v>
      </c>
      <c r="G95" s="18"/>
    </row>
    <row r="96" spans="1:7" ht="18" x14ac:dyDescent="0.25">
      <c r="A96" s="18">
        <v>2.4</v>
      </c>
      <c r="B96" s="19" t="s">
        <v>51</v>
      </c>
      <c r="C96" s="15">
        <v>8</v>
      </c>
      <c r="D96" s="16" t="s">
        <v>15</v>
      </c>
      <c r="E96" s="17">
        <v>0</v>
      </c>
      <c r="F96" s="17">
        <f>E96*C96</f>
        <v>0</v>
      </c>
      <c r="G96" s="18"/>
    </row>
    <row r="97" spans="1:7" ht="18" x14ac:dyDescent="0.25">
      <c r="A97" s="18"/>
      <c r="B97" s="18"/>
      <c r="C97" s="15"/>
      <c r="D97" s="16"/>
      <c r="E97" s="17"/>
      <c r="F97" s="17"/>
      <c r="G97" s="22">
        <f>SUM(F93:F96)</f>
        <v>0</v>
      </c>
    </row>
    <row r="98" spans="1:7" ht="18" x14ac:dyDescent="0.25">
      <c r="A98" s="14">
        <v>3</v>
      </c>
      <c r="B98" s="14" t="s">
        <v>27</v>
      </c>
      <c r="C98" s="15"/>
      <c r="D98" s="16"/>
      <c r="E98" s="17"/>
      <c r="F98" s="17"/>
      <c r="G98" s="18"/>
    </row>
    <row r="99" spans="1:7" ht="18" x14ac:dyDescent="0.25">
      <c r="A99" s="18">
        <v>3.1</v>
      </c>
      <c r="B99" s="18" t="s">
        <v>28</v>
      </c>
      <c r="C99" s="15">
        <v>1</v>
      </c>
      <c r="D99" s="16" t="s">
        <v>17</v>
      </c>
      <c r="E99" s="17">
        <v>0</v>
      </c>
      <c r="F99" s="17">
        <f>E99*C99</f>
        <v>0</v>
      </c>
      <c r="G99" s="18"/>
    </row>
    <row r="100" spans="1:7" ht="18" x14ac:dyDescent="0.25">
      <c r="A100" s="18">
        <v>3.2</v>
      </c>
      <c r="B100" s="18" t="s">
        <v>29</v>
      </c>
      <c r="C100" s="15">
        <v>1</v>
      </c>
      <c r="D100" s="16" t="s">
        <v>17</v>
      </c>
      <c r="E100" s="17">
        <v>0</v>
      </c>
      <c r="F100" s="23">
        <f>E100*C100</f>
        <v>0</v>
      </c>
      <c r="G100" s="24"/>
    </row>
    <row r="101" spans="1:7" ht="18" x14ac:dyDescent="0.25">
      <c r="A101" s="18"/>
      <c r="B101" s="18"/>
      <c r="C101" s="15"/>
      <c r="D101" s="16"/>
      <c r="E101" s="15"/>
      <c r="F101" s="23"/>
      <c r="G101" s="25">
        <f>F99+F100</f>
        <v>0</v>
      </c>
    </row>
    <row r="102" spans="1:7" ht="18.75" thickBot="1" x14ac:dyDescent="0.3">
      <c r="A102" s="18"/>
      <c r="B102" s="18"/>
      <c r="C102" s="15"/>
      <c r="D102" s="16"/>
      <c r="E102" s="15"/>
      <c r="F102" s="26" t="s">
        <v>30</v>
      </c>
      <c r="G102" s="27">
        <f>SUM(G85:G101)</f>
        <v>0</v>
      </c>
    </row>
    <row r="103" spans="1:7" ht="18.75" thickBot="1" x14ac:dyDescent="0.3">
      <c r="A103" s="28"/>
      <c r="B103" s="28"/>
      <c r="C103" s="28"/>
      <c r="D103" s="29"/>
      <c r="E103" s="28"/>
      <c r="F103" s="30" t="s">
        <v>32</v>
      </c>
      <c r="G103" s="31">
        <f>G42+G62+G82+G102</f>
        <v>0</v>
      </c>
    </row>
    <row r="104" spans="1:7" ht="18.75" x14ac:dyDescent="0.3">
      <c r="A104" s="6"/>
      <c r="B104" s="6"/>
      <c r="C104" s="6"/>
      <c r="D104" s="6"/>
      <c r="E104" s="6"/>
      <c r="F104" s="6"/>
      <c r="G104" s="32"/>
    </row>
    <row r="105" spans="1:7" ht="18.75" x14ac:dyDescent="0.3">
      <c r="A105" s="6"/>
      <c r="B105" s="6"/>
      <c r="C105" s="14" t="s">
        <v>33</v>
      </c>
      <c r="D105" s="18"/>
      <c r="E105" s="33"/>
      <c r="F105" s="34">
        <v>3.5000000000000003E-2</v>
      </c>
      <c r="G105" s="35">
        <f>+G103*F105</f>
        <v>0</v>
      </c>
    </row>
    <row r="106" spans="1:7" ht="18.75" x14ac:dyDescent="0.3">
      <c r="A106" s="6"/>
      <c r="B106" s="36" t="s">
        <v>34</v>
      </c>
      <c r="C106" s="14" t="s">
        <v>35</v>
      </c>
      <c r="D106" s="18"/>
      <c r="E106" s="33"/>
      <c r="F106" s="34">
        <v>0.02</v>
      </c>
      <c r="G106" s="35">
        <f>+G103*F106</f>
        <v>0</v>
      </c>
    </row>
    <row r="107" spans="1:7" ht="18.75" x14ac:dyDescent="0.3">
      <c r="A107" s="6"/>
      <c r="B107" s="29" t="s">
        <v>36</v>
      </c>
      <c r="C107" s="14" t="s">
        <v>37</v>
      </c>
      <c r="D107" s="14"/>
      <c r="E107" s="33"/>
      <c r="F107" s="34">
        <v>0.01</v>
      </c>
      <c r="G107" s="35">
        <f>+G103*F107</f>
        <v>0</v>
      </c>
    </row>
    <row r="108" spans="1:7" ht="18.75" x14ac:dyDescent="0.3">
      <c r="A108" s="6"/>
      <c r="B108" s="36"/>
      <c r="C108" s="14" t="s">
        <v>38</v>
      </c>
      <c r="D108" s="18"/>
      <c r="E108" s="33"/>
      <c r="F108" s="34">
        <v>1E-3</v>
      </c>
      <c r="G108" s="35">
        <f>+G103*F108</f>
        <v>0</v>
      </c>
    </row>
    <row r="109" spans="1:7" ht="18.75" x14ac:dyDescent="0.3">
      <c r="A109" s="6"/>
      <c r="B109" s="29"/>
      <c r="C109" s="14" t="s">
        <v>39</v>
      </c>
      <c r="D109" s="18"/>
      <c r="E109" s="33"/>
      <c r="F109" s="34">
        <v>0.03</v>
      </c>
      <c r="G109" s="35">
        <f>+G103*F109</f>
        <v>0</v>
      </c>
    </row>
    <row r="110" spans="1:7" ht="18.75" x14ac:dyDescent="0.3">
      <c r="A110" s="6"/>
      <c r="B110" s="6"/>
      <c r="C110" s="14" t="s">
        <v>40</v>
      </c>
      <c r="D110" s="18"/>
      <c r="E110" s="33"/>
      <c r="F110" s="34">
        <v>0.1</v>
      </c>
      <c r="G110" s="35">
        <f>+G103*F110</f>
        <v>0</v>
      </c>
    </row>
    <row r="111" spans="1:7" ht="18.75" x14ac:dyDescent="0.3">
      <c r="A111" s="6"/>
      <c r="B111" s="6"/>
      <c r="C111" s="14" t="s">
        <v>41</v>
      </c>
      <c r="D111" s="37"/>
      <c r="E111" s="38"/>
      <c r="F111" s="39"/>
      <c r="G111" s="40">
        <f>SUM(G105:G110)</f>
        <v>0</v>
      </c>
    </row>
    <row r="112" spans="1:7" ht="18.75" x14ac:dyDescent="0.3">
      <c r="A112" s="6"/>
      <c r="B112" s="6"/>
      <c r="C112" s="41"/>
      <c r="D112" s="42" t="s">
        <v>42</v>
      </c>
      <c r="E112" s="43">
        <v>0.18</v>
      </c>
      <c r="F112" s="34"/>
      <c r="G112" s="44">
        <f>G110*E112</f>
        <v>0</v>
      </c>
    </row>
    <row r="113" spans="1:7" ht="19.5" thickBot="1" x14ac:dyDescent="0.35">
      <c r="A113" s="6"/>
      <c r="B113" s="28"/>
      <c r="C113" s="6"/>
      <c r="D113" s="6"/>
      <c r="E113" s="6"/>
      <c r="F113" s="45"/>
      <c r="G113" s="6"/>
    </row>
    <row r="114" spans="1:7" ht="19.5" thickBot="1" x14ac:dyDescent="0.35">
      <c r="A114" s="6"/>
      <c r="B114" s="36"/>
      <c r="C114" s="6"/>
      <c r="D114" s="6"/>
      <c r="E114" s="30" t="s">
        <v>43</v>
      </c>
      <c r="F114" s="46"/>
      <c r="G114" s="47">
        <f>G103+G105+G106+G107+G108+G109+G110+G112</f>
        <v>0</v>
      </c>
    </row>
    <row r="115" spans="1:7" ht="18.75" x14ac:dyDescent="0.3">
      <c r="A115" s="6"/>
      <c r="B115" s="29"/>
      <c r="C115" s="6"/>
      <c r="D115" s="6"/>
      <c r="E115" s="6"/>
      <c r="F115" s="6"/>
      <c r="G115" s="32"/>
    </row>
    <row r="116" spans="1:7" x14ac:dyDescent="0.25">
      <c r="B116" s="3"/>
      <c r="E116" s="3"/>
    </row>
    <row r="117" spans="1:7" x14ac:dyDescent="0.25">
      <c r="B117" s="55" t="s">
        <v>44</v>
      </c>
      <c r="C117" s="55"/>
      <c r="D117" s="55"/>
      <c r="E117" s="55"/>
      <c r="F117" s="55"/>
    </row>
    <row r="118" spans="1:7" x14ac:dyDescent="0.25">
      <c r="B118" s="55" t="s">
        <v>45</v>
      </c>
      <c r="C118" s="55"/>
      <c r="D118" s="55"/>
      <c r="E118" s="55"/>
      <c r="F118" s="55"/>
    </row>
  </sheetData>
  <mergeCells count="8">
    <mergeCell ref="B118:F118"/>
    <mergeCell ref="B63:G63"/>
    <mergeCell ref="B83:G83"/>
    <mergeCell ref="A14:G14"/>
    <mergeCell ref="A15:G15"/>
    <mergeCell ref="B23:G23"/>
    <mergeCell ref="B43:G43"/>
    <mergeCell ref="B117:F117"/>
  </mergeCells>
  <printOptions horizontalCentered="1"/>
  <pageMargins left="0.70866141732283472" right="0.74803149606299213" top="0.74803149606299213" bottom="0.74803149606299213" header="0.31496062992125984" footer="0.31496062992125984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2025-12-11T12:49:16Z</dcterms:modified>
</cp:coreProperties>
</file>