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2" sheetId="2" r:id="rId1"/>
    <sheet name="Hoja1" sheetId="1" r:id="rId2"/>
  </sheets>
  <calcPr calcId="152511"/>
</workbook>
</file>

<file path=xl/calcChain.xml><?xml version="1.0" encoding="utf-8"?>
<calcChain xmlns="http://schemas.openxmlformats.org/spreadsheetml/2006/main">
  <c r="F29" i="2" l="1"/>
  <c r="F28" i="2" l="1"/>
  <c r="F27" i="2"/>
  <c r="F26" i="2"/>
  <c r="F22" i="2"/>
  <c r="F21" i="2"/>
  <c r="A21" i="2"/>
  <c r="A22" i="2" s="1"/>
  <c r="F20" i="2"/>
  <c r="F34" i="2"/>
  <c r="F33" i="2"/>
  <c r="A33" i="2"/>
  <c r="A34" i="2" s="1"/>
  <c r="F30" i="2"/>
  <c r="F25" i="2"/>
  <c r="A25" i="2"/>
  <c r="G23" i="2" l="1"/>
  <c r="G35" i="2"/>
  <c r="G31" i="2"/>
  <c r="A26" i="2"/>
  <c r="A27" i="2" s="1"/>
  <c r="A28" i="2" s="1"/>
  <c r="A29" i="2" s="1"/>
  <c r="G37" i="2" l="1"/>
  <c r="G42" i="2" s="1"/>
  <c r="G40" i="2" l="1"/>
  <c r="G44" i="2"/>
  <c r="G39" i="2"/>
  <c r="G45" i="2" s="1"/>
  <c r="G41" i="2"/>
  <c r="G43" i="2"/>
  <c r="G47" i="2" l="1"/>
  <c r="A21" i="1" l="1"/>
  <c r="A20" i="1"/>
  <c r="A24" i="1"/>
  <c r="A25" i="1" s="1"/>
  <c r="A29" i="1"/>
  <c r="A30" i="1"/>
  <c r="A43" i="1"/>
  <c r="A44" i="1"/>
  <c r="A35" i="1"/>
  <c r="A36" i="1"/>
  <c r="A37" i="1"/>
  <c r="A38" i="1"/>
  <c r="A39" i="1" s="1"/>
  <c r="A49" i="1"/>
  <c r="A50" i="1"/>
  <c r="A51" i="1" s="1"/>
  <c r="F49" i="1"/>
  <c r="F48" i="1" l="1"/>
  <c r="F47" i="1"/>
  <c r="A47" i="1"/>
  <c r="A48" i="1" s="1"/>
  <c r="F37" i="1" l="1"/>
  <c r="F35" i="1"/>
  <c r="F44" i="1" l="1"/>
  <c r="F43" i="1"/>
  <c r="F42" i="1"/>
  <c r="A42" i="1"/>
  <c r="F50" i="1"/>
  <c r="F39" i="1"/>
  <c r="F38" i="1"/>
  <c r="F36" i="1"/>
  <c r="F34" i="1"/>
  <c r="A34" i="1"/>
  <c r="F31" i="1"/>
  <c r="A31" i="1"/>
  <c r="F26" i="1"/>
  <c r="A26" i="1"/>
  <c r="G45" i="1" l="1"/>
  <c r="G40" i="1"/>
  <c r="F25" i="1" l="1"/>
  <c r="F51" i="1" l="1"/>
  <c r="G52" i="1" s="1"/>
  <c r="F30" i="1"/>
  <c r="F29" i="1"/>
  <c r="G32" i="1" s="1"/>
  <c r="F24" i="1"/>
  <c r="G27" i="1" s="1"/>
  <c r="F21" i="1"/>
  <c r="F20" i="1"/>
  <c r="G22" i="1" l="1"/>
  <c r="G54" i="1" l="1"/>
  <c r="G58" i="1" s="1"/>
  <c r="G56" i="1" l="1"/>
  <c r="G62" i="1" s="1"/>
  <c r="G61" i="1"/>
  <c r="G57" i="1"/>
  <c r="G60" i="1"/>
  <c r="G59" i="1"/>
  <c r="G64" i="1" l="1"/>
</calcChain>
</file>

<file path=xl/sharedStrings.xml><?xml version="1.0" encoding="utf-8"?>
<sst xmlns="http://schemas.openxmlformats.org/spreadsheetml/2006/main" count="135" uniqueCount="75">
  <si>
    <t>AYUNTAMIENTO MUNICIPAL DE BANI</t>
  </si>
  <si>
    <t>PRESUPUESTO PARTICIPATIVO</t>
  </si>
  <si>
    <t>OBRA:</t>
  </si>
  <si>
    <t>SECTOR:</t>
  </si>
  <si>
    <t>FECHA:</t>
  </si>
  <si>
    <t>2026</t>
  </si>
  <si>
    <t>No</t>
  </si>
  <si>
    <t>PARTIDAS</t>
  </si>
  <si>
    <t>CANT.</t>
  </si>
  <si>
    <t>UNIDAD</t>
  </si>
  <si>
    <t>P.U</t>
  </si>
  <si>
    <t>VALOR</t>
  </si>
  <si>
    <t>TOTAL</t>
  </si>
  <si>
    <t>PRELIMINARES:</t>
  </si>
  <si>
    <t>M3</t>
  </si>
  <si>
    <t xml:space="preserve">Bote material producto de la excavación </t>
  </si>
  <si>
    <t>m3</t>
  </si>
  <si>
    <t xml:space="preserve">HORMIGON </t>
  </si>
  <si>
    <t>Zapata de muro Hormigón 210 kg/cm2</t>
  </si>
  <si>
    <t>MUROS</t>
  </si>
  <si>
    <t>Block de 6" BNP.</t>
  </si>
  <si>
    <t>M2</t>
  </si>
  <si>
    <t>Block de 6" SNP.</t>
  </si>
  <si>
    <t>LIMPIEZA CONTINUA Y FINAL</t>
  </si>
  <si>
    <t>PA</t>
  </si>
  <si>
    <t xml:space="preserve">SUB-TOTAL </t>
  </si>
  <si>
    <t>ANGEL MAÑAN</t>
  </si>
  <si>
    <t>DIRECCION TECNICA Y REPONSABILIDAD</t>
  </si>
  <si>
    <t>DIRECTOR OBRAS MUNICIPALES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</si>
  <si>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</si>
  <si>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</si>
  <si>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</si>
  <si>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</si>
  <si>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</si>
  <si>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</si>
  <si>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</si>
  <si>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</si>
  <si>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</si>
  <si>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CONSTRUCCION DE DEPOSITO</t>
  </si>
  <si>
    <t>YAGUARIZO LA MONTERIA</t>
  </si>
  <si>
    <t>Excavación zapata de muro ( 0.45 * 0.45 )</t>
  </si>
  <si>
    <t xml:space="preserve">VIGA DE AMARRE 0.15M X 0.20M </t>
  </si>
  <si>
    <t>LOSA H.A. E=0.12m</t>
  </si>
  <si>
    <t>ANTEPECHO</t>
  </si>
  <si>
    <t>TERMINACIONES</t>
  </si>
  <si>
    <t>MOCHETA</t>
  </si>
  <si>
    <t>ML</t>
  </si>
  <si>
    <t>ZABALETA</t>
  </si>
  <si>
    <t>FINO DE LOSA</t>
  </si>
  <si>
    <t xml:space="preserve">PAÑETE EN MURO </t>
  </si>
  <si>
    <t>MISCELANEOS</t>
  </si>
  <si>
    <t>DESAGÜE DE TECHO 3'' PVC</t>
  </si>
  <si>
    <t>UD</t>
  </si>
  <si>
    <t>PARTIDAS ELECTRICAS</t>
  </si>
  <si>
    <t>LUCES CENITALES</t>
  </si>
  <si>
    <t>TOMA CORRIENTES</t>
  </si>
  <si>
    <t>SALIDAS INTERRUPTORES</t>
  </si>
  <si>
    <t>CANTO</t>
  </si>
  <si>
    <t>PAÑETE DE TECHO</t>
  </si>
  <si>
    <t>PISOS CERAMICA EUROPEA BUENA CALIDAD</t>
  </si>
  <si>
    <t>ZOCALOS</t>
  </si>
  <si>
    <t>PIE2</t>
  </si>
  <si>
    <t xml:space="preserve">PROTECTORES EN HUECOS </t>
  </si>
  <si>
    <t>DIMENSIONES:</t>
  </si>
  <si>
    <t>6.00m*8.00m</t>
  </si>
  <si>
    <t xml:space="preserve">BOTE DE ESCOMBROS </t>
  </si>
  <si>
    <t>EXCAVACION ZAPATA DE MURO 23.20*0.45*0.70</t>
  </si>
  <si>
    <t>EXCAVACION ZAPATA COLUMNAS 0.80*0.80*0.70 (6UD)</t>
  </si>
  <si>
    <t>Zapata de muro Hormigón 210 kg/cm2 23.20*0.45*0.25</t>
  </si>
  <si>
    <t>DINTEL 15X20 3 f 1/2" Y 2 f 3/8"- 3/8"@0.20m 1:2:4 A MANO</t>
  </si>
  <si>
    <t>LOSA HA E=0.12m 3/8"@0.25m AD HORMIGON INDUSTRIAL 210Kg/cm2</t>
  </si>
  <si>
    <t>ZAPATA DE COLUMNAS 0.80*0.80*0.25 (6UD)</t>
  </si>
  <si>
    <t>COLUMNAS 0.20*0.30*3.00 (6UD)</t>
  </si>
  <si>
    <t>VIGA EN SALON 6.00*0.25*0.50</t>
  </si>
  <si>
    <t>5.00m*4.00m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</si>
</sst>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64" fontId="8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8" fillId="0" borderId="6" xfId="2" applyFont="1" applyBorder="1"/>
    <xf numFmtId="44" fontId="7" fillId="0" borderId="6" xfId="2" applyFont="1" applyBorder="1"/>
    <xf numFmtId="165" fontId="8" fillId="0" borderId="6" xfId="0" applyNumberFormat="1" applyFont="1" applyBorder="1"/>
    <xf numFmtId="0" fontId="8" fillId="3" borderId="6" xfId="0" applyFont="1" applyFill="1" applyBorder="1"/>
    <xf numFmtId="4" fontId="8" fillId="3" borderId="6" xfId="0" applyNumberFormat="1" applyFont="1" applyFill="1" applyBorder="1"/>
    <xf numFmtId="4" fontId="8" fillId="3" borderId="6" xfId="0" applyNumberFormat="1" applyFont="1" applyFill="1" applyBorder="1" applyAlignment="1">
      <alignment horizontal="center"/>
    </xf>
    <xf numFmtId="44" fontId="8" fillId="0" borderId="6" xfId="2" applyFont="1" applyBorder="1" applyAlignment="1">
      <alignment horizontal="right"/>
    </xf>
    <xf numFmtId="0" fontId="8" fillId="3" borderId="6" xfId="0" applyFont="1" applyFill="1" applyBorder="1" applyAlignment="1">
      <alignment wrapText="1"/>
    </xf>
    <xf numFmtId="1" fontId="7" fillId="0" borderId="6" xfId="0" applyNumberFormat="1" applyFont="1" applyBorder="1"/>
    <xf numFmtId="0" fontId="7" fillId="3" borderId="6" xfId="0" applyFont="1" applyFill="1" applyBorder="1"/>
    <xf numFmtId="44" fontId="7" fillId="0" borderId="6" xfId="2" applyFont="1" applyFill="1" applyBorder="1"/>
    <xf numFmtId="0" fontId="8" fillId="0" borderId="7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7" fillId="0" borderId="7" xfId="0" applyNumberFormat="1" applyFont="1" applyBorder="1" applyAlignment="1">
      <alignment horizontal="right"/>
    </xf>
    <xf numFmtId="16" fontId="8" fillId="0" borderId="6" xfId="0" applyNumberFormat="1" applyFont="1" applyBorder="1" applyAlignment="1">
      <alignment horizontal="right"/>
    </xf>
    <xf numFmtId="0" fontId="8" fillId="0" borderId="6" xfId="0" applyFont="1" applyBorder="1"/>
    <xf numFmtId="4" fontId="6" fillId="0" borderId="0" xfId="0" applyNumberFormat="1" applyFont="1" applyBorder="1"/>
    <xf numFmtId="43" fontId="9" fillId="4" borderId="8" xfId="1" applyFont="1" applyFill="1" applyBorder="1"/>
    <xf numFmtId="43" fontId="9" fillId="4" borderId="9" xfId="1" applyFont="1" applyFill="1" applyBorder="1"/>
    <xf numFmtId="44" fontId="9" fillId="4" borderId="10" xfId="2" applyFont="1" applyFill="1" applyBorder="1"/>
    <xf numFmtId="4" fontId="6" fillId="0" borderId="0" xfId="0" applyNumberFormat="1" applyFont="1" applyBorder="1" applyAlignment="1">
      <alignment horizontal="center"/>
    </xf>
    <xf numFmtId="44" fontId="6" fillId="0" borderId="0" xfId="2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/>
    <xf numFmtId="10" fontId="12" fillId="0" borderId="6" xfId="0" applyNumberFormat="1" applyFont="1" applyBorder="1" applyAlignment="1">
      <alignment horizontal="center"/>
    </xf>
    <xf numFmtId="43" fontId="0" fillId="0" borderId="6" xfId="0" applyNumberFormat="1" applyFont="1" applyBorder="1"/>
    <xf numFmtId="0" fontId="11" fillId="0" borderId="6" xfId="0" applyFont="1" applyBorder="1"/>
    <xf numFmtId="0" fontId="14" fillId="0" borderId="6" xfId="0" applyFont="1" applyBorder="1"/>
    <xf numFmtId="0" fontId="0" fillId="0" borderId="6" xfId="0" applyBorder="1"/>
    <xf numFmtId="43" fontId="0" fillId="0" borderId="6" xfId="0" applyNumberFormat="1" applyFont="1" applyFill="1" applyBorder="1"/>
    <xf numFmtId="10" fontId="12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1" fillId="0" borderId="3" xfId="0" applyNumberFormat="1" applyFont="1" applyBorder="1"/>
    <xf numFmtId="0" fontId="0" fillId="0" borderId="0" xfId="0" applyFont="1"/>
    <xf numFmtId="0" fontId="11" fillId="4" borderId="1" xfId="0" applyFont="1" applyFill="1" applyBorder="1"/>
    <xf numFmtId="0" fontId="11" fillId="4" borderId="2" xfId="0" applyFont="1" applyFill="1" applyBorder="1"/>
    <xf numFmtId="0" fontId="0" fillId="4" borderId="2" xfId="0" applyFont="1" applyFill="1" applyBorder="1"/>
    <xf numFmtId="43" fontId="11" fillId="4" borderId="2" xfId="0" applyNumberFormat="1" applyFont="1" applyFill="1" applyBorder="1"/>
    <xf numFmtId="43" fontId="11" fillId="4" borderId="3" xfId="0" applyNumberFormat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/>
    <xf numFmtId="0" fontId="19" fillId="0" borderId="0" xfId="0" applyFont="1" applyBorder="1"/>
    <xf numFmtId="0" fontId="0" fillId="0" borderId="6" xfId="0" applyFont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164" fontId="21" fillId="0" borderId="6" xfId="1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21" fillId="0" borderId="6" xfId="2" applyFont="1" applyBorder="1" applyAlignment="1">
      <alignment horizontal="center"/>
    </xf>
    <xf numFmtId="44" fontId="21" fillId="0" borderId="6" xfId="2" applyFont="1" applyBorder="1"/>
    <xf numFmtId="44" fontId="9" fillId="0" borderId="6" xfId="2" applyFont="1" applyBorder="1"/>
    <xf numFmtId="165" fontId="21" fillId="0" borderId="6" xfId="0" applyNumberFormat="1" applyFont="1" applyBorder="1"/>
    <xf numFmtId="0" fontId="21" fillId="3" borderId="6" xfId="0" applyFont="1" applyFill="1" applyBorder="1"/>
    <xf numFmtId="4" fontId="21" fillId="3" borderId="6" xfId="0" applyNumberFormat="1" applyFont="1" applyFill="1" applyBorder="1"/>
    <xf numFmtId="4" fontId="21" fillId="3" borderId="6" xfId="0" applyNumberFormat="1" applyFont="1" applyFill="1" applyBorder="1" applyAlignment="1">
      <alignment horizontal="center"/>
    </xf>
    <xf numFmtId="44" fontId="21" fillId="0" borderId="6" xfId="2" applyFont="1" applyBorder="1" applyAlignment="1">
      <alignment horizontal="right"/>
    </xf>
    <xf numFmtId="1" fontId="9" fillId="0" borderId="6" xfId="0" applyNumberFormat="1" applyFont="1" applyBorder="1"/>
    <xf numFmtId="0" fontId="9" fillId="3" borderId="6" xfId="0" applyFont="1" applyFill="1" applyBorder="1"/>
    <xf numFmtId="0" fontId="21" fillId="0" borderId="7" xfId="0" applyNumberFormat="1" applyFont="1" applyBorder="1" applyAlignment="1">
      <alignment horizontal="right"/>
    </xf>
    <xf numFmtId="0" fontId="21" fillId="0" borderId="7" xfId="0" applyFont="1" applyBorder="1"/>
    <xf numFmtId="0" fontId="9" fillId="0" borderId="7" xfId="0" applyNumberFormat="1" applyFont="1" applyBorder="1" applyAlignment="1">
      <alignment horizontal="right"/>
    </xf>
    <xf numFmtId="16" fontId="21" fillId="0" borderId="6" xfId="0" applyNumberFormat="1" applyFont="1" applyBorder="1" applyAlignment="1">
      <alignment horizontal="right"/>
    </xf>
    <xf numFmtId="0" fontId="21" fillId="0" borderId="6" xfId="0" applyFont="1" applyBorder="1"/>
    <xf numFmtId="0" fontId="22" fillId="0" borderId="11" xfId="0" applyFont="1" applyBorder="1" applyAlignment="1"/>
    <xf numFmtId="0" fontId="22" fillId="0" borderId="12" xfId="0" applyFont="1" applyBorder="1" applyAlignment="1"/>
    <xf numFmtId="0" fontId="22" fillId="0" borderId="13" xfId="0" applyFont="1" applyBorder="1" applyAlignment="1"/>
    <xf numFmtId="10" fontId="13" fillId="0" borderId="6" xfId="0" applyNumberFormat="1" applyFont="1" applyBorder="1" applyAlignment="1">
      <alignment horizontal="center"/>
    </xf>
    <xf numFmtId="0" fontId="22" fillId="0" borderId="6" xfId="0" applyFont="1" applyBorder="1"/>
    <xf numFmtId="0" fontId="23" fillId="0" borderId="6" xfId="0" applyFont="1" applyBorder="1"/>
    <xf numFmtId="10" fontId="13" fillId="0" borderId="7" xfId="0" applyNumberFormat="1" applyFont="1" applyBorder="1" applyAlignment="1">
      <alignment horizontal="center"/>
    </xf>
    <xf numFmtId="43" fontId="22" fillId="0" borderId="3" xfId="0" applyNumberFormat="1" applyFont="1" applyBorder="1"/>
    <xf numFmtId="0" fontId="22" fillId="4" borderId="1" xfId="0" applyFont="1" applyFill="1" applyBorder="1"/>
    <xf numFmtId="0" fontId="22" fillId="4" borderId="2" xfId="0" applyFont="1" applyFill="1" applyBorder="1"/>
    <xf numFmtId="43" fontId="22" fillId="4" borderId="2" xfId="0" applyNumberFormat="1" applyFont="1" applyFill="1" applyBorder="1"/>
    <xf numFmtId="0" fontId="23" fillId="0" borderId="0" xfId="0" applyFont="1" applyBorder="1"/>
    <xf numFmtId="0" fontId="24" fillId="0" borderId="0" xfId="0" applyFont="1" applyBorder="1" applyAlignment="1">
      <alignment horizontal="left"/>
    </xf>
    <xf numFmtId="44" fontId="22" fillId="4" borderId="3" xfId="2" applyFont="1" applyFill="1" applyBorder="1"/>
    <xf numFmtId="0" fontId="12" fillId="0" borderId="6" xfId="0" applyFont="1" applyBorder="1"/>
    <xf numFmtId="0" fontId="12" fillId="0" borderId="6" xfId="0" applyFont="1" applyBorder="1" applyAlignment="1">
      <alignment wrapText="1"/>
    </xf>
    <xf numFmtId="43" fontId="12" fillId="0" borderId="6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6" xfId="2" applyFont="1" applyBorder="1" applyAlignment="1">
      <alignment horizontal="center"/>
    </xf>
    <xf numFmtId="44" fontId="12" fillId="0" borderId="6" xfId="2" applyNumberFormat="1" applyFont="1" applyBorder="1" applyAlignment="1">
      <alignment horizontal="center"/>
    </xf>
    <xf numFmtId="44" fontId="11" fillId="0" borderId="7" xfId="0" applyNumberFormat="1" applyFont="1" applyBorder="1"/>
    <xf numFmtId="0" fontId="15" fillId="0" borderId="0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top" wrapText="1"/>
    </xf>
    <xf numFmtId="0" fontId="20" fillId="0" borderId="2" xfId="0" applyNumberFormat="1" applyFont="1" applyFill="1" applyBorder="1" applyAlignment="1">
      <alignment horizontal="center" vertical="top" wrapText="1"/>
    </xf>
    <xf numFmtId="0" fontId="20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190124</xdr:colOff>
      <xdr:row>0</xdr:row>
      <xdr:rowOff>135802</xdr:rowOff>
    </xdr:from>
    <xdr:to>
      <xdr:col>6</xdr:col>
      <xdr:colOff>570369</xdr:colOff>
      <xdr:row>8</xdr:row>
      <xdr:rowOff>2357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35802"/>
          <a:ext cx="7976102" cy="1315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190124</xdr:colOff>
      <xdr:row>0</xdr:row>
      <xdr:rowOff>135802</xdr:rowOff>
    </xdr:from>
    <xdr:to>
      <xdr:col>6</xdr:col>
      <xdr:colOff>525101</xdr:colOff>
      <xdr:row>8</xdr:row>
      <xdr:rowOff>2357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35802"/>
          <a:ext cx="7976102" cy="1315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2"/>
  <sheetViews>
    <sheetView tabSelected="1" topLeftCell="A13" workbookViewId="0">
      <selection activeCell="G31" sqref="G31"/>
    </sheetView>
  </sheetViews>
  <sheetFormatPr baseColWidth="10" defaultRowHeight="14.3" x14ac:dyDescent="0.25"/>
  <cols>
    <col min="1" max="1" width="12.42578125" style="49" customWidth="1"/>
    <col min="2" max="2" width="55.7109375" style="49" customWidth="1"/>
    <col min="3" max="3" width="11.5703125" style="49" bestFit="1" customWidth="1"/>
    <col min="4" max="4" width="9.140625" style="49" customWidth="1"/>
    <col min="5" max="5" width="14.7109375" style="49" customWidth="1"/>
    <col min="6" max="6" width="16.28515625" style="49" customWidth="1"/>
    <col min="7" max="7" width="16.85546875" style="49" customWidth="1"/>
    <col min="8" max="16384" width="11.42578125" style="49"/>
  </cols>
  <sheetData>
    <row r="9" spans="1:7" ht="15" thickBot="1" x14ac:dyDescent="0.3"/>
    <row r="10" spans="1:7" ht="29.25" thickBot="1" x14ac:dyDescent="0.3">
      <c r="A10" s="109" t="s">
        <v>0</v>
      </c>
      <c r="B10" s="110"/>
      <c r="C10" s="110"/>
      <c r="D10" s="110"/>
      <c r="E10" s="110"/>
      <c r="F10" s="110"/>
      <c r="G10" s="111"/>
    </row>
    <row r="11" spans="1:7" ht="18.55" x14ac:dyDescent="0.3">
      <c r="A11" s="112" t="s">
        <v>1</v>
      </c>
      <c r="B11" s="112"/>
      <c r="C11" s="112"/>
      <c r="D11" s="112"/>
      <c r="E11" s="112"/>
      <c r="F11" s="112"/>
      <c r="G11" s="112"/>
    </row>
    <row r="12" spans="1:7" x14ac:dyDescent="0.25">
      <c r="A12" s="113"/>
      <c r="B12" s="113"/>
      <c r="C12" s="113"/>
      <c r="D12" s="113"/>
      <c r="E12" s="113"/>
      <c r="F12" s="113"/>
      <c r="G12" s="113"/>
    </row>
    <row r="13" spans="1:7" ht="16.399999999999999" x14ac:dyDescent="0.3">
      <c r="A13" s="1" t="s">
        <v>2</v>
      </c>
      <c r="B13" s="2" t="s">
        <v>38</v>
      </c>
      <c r="C13" s="2"/>
      <c r="D13" s="2"/>
      <c r="E13" s="2"/>
      <c r="F13" s="2"/>
      <c r="G13" s="2"/>
    </row>
    <row r="14" spans="1:7" ht="16.399999999999999" x14ac:dyDescent="0.3">
      <c r="A14" s="1" t="s">
        <v>3</v>
      </c>
      <c r="B14" s="2" t="s">
        <v>39</v>
      </c>
      <c r="C14" s="2"/>
      <c r="D14" s="2"/>
      <c r="E14" s="2"/>
      <c r="F14" s="2"/>
      <c r="G14" s="2"/>
    </row>
    <row r="15" spans="1:7" ht="16.399999999999999" x14ac:dyDescent="0.3">
      <c r="A15" s="1" t="s">
        <v>4</v>
      </c>
      <c r="B15" s="3" t="s">
        <v>5</v>
      </c>
      <c r="C15" s="2"/>
      <c r="D15" s="2"/>
      <c r="E15" s="2"/>
      <c r="F15" s="2"/>
      <c r="G15" s="2"/>
    </row>
    <row r="16" spans="1:7" ht="17.149999999999999" thickBot="1" x14ac:dyDescent="0.35">
      <c r="A16" s="63" t="s">
        <v>63</v>
      </c>
      <c r="B16" s="2" t="s">
        <v>64</v>
      </c>
      <c r="C16" s="2"/>
      <c r="D16" s="2"/>
      <c r="E16" s="2"/>
      <c r="F16" s="2"/>
      <c r="G16" s="2"/>
    </row>
    <row r="17" spans="1:7" ht="17.149999999999999" thickBot="1" x14ac:dyDescent="0.35">
      <c r="A17" s="65" t="s">
        <v>6</v>
      </c>
      <c r="B17" s="65" t="s">
        <v>7</v>
      </c>
      <c r="C17" s="65" t="s">
        <v>8</v>
      </c>
      <c r="D17" s="65" t="s">
        <v>9</v>
      </c>
      <c r="E17" s="65" t="s">
        <v>10</v>
      </c>
      <c r="F17" s="66" t="s">
        <v>11</v>
      </c>
      <c r="G17" s="65" t="s">
        <v>12</v>
      </c>
    </row>
    <row r="18" spans="1:7" ht="16.399999999999999" x14ac:dyDescent="0.3">
      <c r="A18" s="67"/>
      <c r="B18" s="67"/>
      <c r="C18" s="67"/>
      <c r="D18" s="67"/>
      <c r="E18" s="67"/>
      <c r="F18" s="67"/>
      <c r="G18" s="67"/>
    </row>
    <row r="19" spans="1:7" ht="16.399999999999999" customHeight="1" x14ac:dyDescent="0.3">
      <c r="A19" s="68">
        <v>1</v>
      </c>
      <c r="B19" s="69" t="s">
        <v>13</v>
      </c>
      <c r="C19" s="70"/>
      <c r="D19" s="71"/>
      <c r="E19" s="72"/>
      <c r="F19" s="73"/>
      <c r="G19" s="74"/>
    </row>
    <row r="20" spans="1:7" customFormat="1" x14ac:dyDescent="0.25">
      <c r="A20" s="101">
        <v>1.1000000000000001</v>
      </c>
      <c r="B20" s="102" t="s">
        <v>66</v>
      </c>
      <c r="C20" s="103">
        <v>7.3</v>
      </c>
      <c r="D20" s="104" t="s">
        <v>14</v>
      </c>
      <c r="E20" s="105">
        <v>0</v>
      </c>
      <c r="F20" s="106">
        <f>E20*C20</f>
        <v>0</v>
      </c>
      <c r="G20" s="107"/>
    </row>
    <row r="21" spans="1:7" customFormat="1" ht="27.8" x14ac:dyDescent="0.25">
      <c r="A21" s="101">
        <f>A20+0.1</f>
        <v>1.2000000000000002</v>
      </c>
      <c r="B21" s="102" t="s">
        <v>67</v>
      </c>
      <c r="C21" s="103">
        <v>2.68</v>
      </c>
      <c r="D21" s="104" t="s">
        <v>14</v>
      </c>
      <c r="E21" s="105">
        <v>0</v>
      </c>
      <c r="F21" s="106">
        <f>E21*C21</f>
        <v>0</v>
      </c>
      <c r="G21" s="107"/>
    </row>
    <row r="22" spans="1:7" customFormat="1" x14ac:dyDescent="0.25">
      <c r="A22" s="101">
        <f>A21+0.1</f>
        <v>1.3000000000000003</v>
      </c>
      <c r="B22" s="102" t="s">
        <v>65</v>
      </c>
      <c r="C22" s="103">
        <v>12.97</v>
      </c>
      <c r="D22" s="104" t="s">
        <v>14</v>
      </c>
      <c r="E22" s="105">
        <v>0</v>
      </c>
      <c r="F22" s="106">
        <f t="shared" ref="F22" si="0">E22*C22</f>
        <v>0</v>
      </c>
      <c r="G22" s="107"/>
    </row>
    <row r="23" spans="1:7" ht="16.399999999999999" x14ac:dyDescent="0.3">
      <c r="A23" s="75"/>
      <c r="B23" s="76"/>
      <c r="C23" s="77"/>
      <c r="D23" s="78"/>
      <c r="E23" s="79"/>
      <c r="F23" s="79"/>
      <c r="G23" s="74">
        <f>SUM(F20:F22)</f>
        <v>0</v>
      </c>
    </row>
    <row r="24" spans="1:7" ht="16.399999999999999" x14ac:dyDescent="0.3">
      <c r="A24" s="80">
        <v>2</v>
      </c>
      <c r="B24" s="81" t="s">
        <v>17</v>
      </c>
      <c r="C24" s="77"/>
      <c r="D24" s="78"/>
      <c r="E24" s="79"/>
      <c r="F24" s="79"/>
      <c r="G24" s="74"/>
    </row>
    <row r="25" spans="1:7" customFormat="1" x14ac:dyDescent="0.25">
      <c r="A25" s="101">
        <f t="shared" ref="A25:A28" si="1">A24+0.1</f>
        <v>2.1</v>
      </c>
      <c r="B25" s="102" t="s">
        <v>68</v>
      </c>
      <c r="C25" s="103">
        <v>2.61</v>
      </c>
      <c r="D25" s="104" t="s">
        <v>14</v>
      </c>
      <c r="E25" s="105">
        <v>0</v>
      </c>
      <c r="F25" s="106">
        <f>C25*E25</f>
        <v>0</v>
      </c>
      <c r="G25" s="107"/>
    </row>
    <row r="26" spans="1:7" customFormat="1" x14ac:dyDescent="0.25">
      <c r="A26" s="101">
        <f t="shared" si="1"/>
        <v>2.2000000000000002</v>
      </c>
      <c r="B26" s="102" t="s">
        <v>71</v>
      </c>
      <c r="C26" s="103">
        <v>0.96</v>
      </c>
      <c r="D26" s="104" t="s">
        <v>14</v>
      </c>
      <c r="E26" s="105">
        <v>0</v>
      </c>
      <c r="F26" s="106">
        <f t="shared" ref="F26:F29" si="2">E26*C26</f>
        <v>0</v>
      </c>
      <c r="G26" s="107"/>
    </row>
    <row r="27" spans="1:7" customFormat="1" x14ac:dyDescent="0.25">
      <c r="A27" s="101">
        <f t="shared" si="1"/>
        <v>2.3000000000000003</v>
      </c>
      <c r="B27" s="102" t="s">
        <v>72</v>
      </c>
      <c r="C27" s="103">
        <v>1.08</v>
      </c>
      <c r="D27" s="104" t="s">
        <v>14</v>
      </c>
      <c r="E27" s="105">
        <v>0</v>
      </c>
      <c r="F27" s="106">
        <f t="shared" si="2"/>
        <v>0</v>
      </c>
      <c r="G27" s="107"/>
    </row>
    <row r="28" spans="1:7" customFormat="1" x14ac:dyDescent="0.25">
      <c r="A28" s="101">
        <f t="shared" si="1"/>
        <v>2.4000000000000004</v>
      </c>
      <c r="B28" s="102" t="s">
        <v>73</v>
      </c>
      <c r="C28" s="103">
        <v>0.75</v>
      </c>
      <c r="D28" s="104" t="s">
        <v>14</v>
      </c>
      <c r="E28" s="105">
        <v>0</v>
      </c>
      <c r="F28" s="106">
        <f t="shared" si="2"/>
        <v>0</v>
      </c>
      <c r="G28" s="107"/>
    </row>
    <row r="29" spans="1:7" customFormat="1" ht="27.8" x14ac:dyDescent="0.25">
      <c r="A29" s="101">
        <f>A28+0.1</f>
        <v>2.5000000000000004</v>
      </c>
      <c r="B29" s="102" t="s">
        <v>69</v>
      </c>
      <c r="C29" s="103">
        <v>0.23</v>
      </c>
      <c r="D29" s="104" t="s">
        <v>14</v>
      </c>
      <c r="E29" s="105">
        <v>0</v>
      </c>
      <c r="F29" s="106">
        <f t="shared" si="2"/>
        <v>0</v>
      </c>
      <c r="G29" s="107"/>
    </row>
    <row r="30" spans="1:7" customFormat="1" ht="27.8" x14ac:dyDescent="0.25">
      <c r="A30" s="101">
        <v>2.6</v>
      </c>
      <c r="B30" s="102" t="s">
        <v>70</v>
      </c>
      <c r="C30" s="103">
        <v>5.76</v>
      </c>
      <c r="D30" s="104" t="s">
        <v>14</v>
      </c>
      <c r="E30" s="105">
        <v>0</v>
      </c>
      <c r="F30" s="106">
        <f t="shared" ref="F30" si="3">E30*C30</f>
        <v>0</v>
      </c>
      <c r="G30" s="107"/>
    </row>
    <row r="31" spans="1:7" ht="16.399999999999999" x14ac:dyDescent="0.3">
      <c r="A31" s="82"/>
      <c r="B31" s="83"/>
      <c r="C31" s="77"/>
      <c r="D31" s="71"/>
      <c r="E31" s="79"/>
      <c r="F31" s="79"/>
      <c r="G31" s="74">
        <f>SUM(F25:F30)</f>
        <v>0</v>
      </c>
    </row>
    <row r="32" spans="1:7" ht="16.399999999999999" x14ac:dyDescent="0.3">
      <c r="A32" s="84">
        <v>3</v>
      </c>
      <c r="B32" s="69" t="s">
        <v>19</v>
      </c>
      <c r="C32" s="77"/>
      <c r="D32" s="71"/>
      <c r="E32" s="79"/>
      <c r="F32" s="79"/>
      <c r="G32" s="74"/>
    </row>
    <row r="33" spans="1:7" customFormat="1" x14ac:dyDescent="0.25">
      <c r="A33" s="101">
        <f t="shared" ref="A33:A34" si="4">A32+0.1</f>
        <v>3.1</v>
      </c>
      <c r="B33" s="102" t="s">
        <v>20</v>
      </c>
      <c r="C33" s="103">
        <v>9.2799999999999994</v>
      </c>
      <c r="D33" s="104" t="s">
        <v>21</v>
      </c>
      <c r="E33" s="105">
        <v>0</v>
      </c>
      <c r="F33" s="106">
        <f>C33*E33</f>
        <v>0</v>
      </c>
      <c r="G33" s="107"/>
    </row>
    <row r="34" spans="1:7" customFormat="1" x14ac:dyDescent="0.25">
      <c r="A34" s="101">
        <f t="shared" si="4"/>
        <v>3.2</v>
      </c>
      <c r="B34" s="102" t="s">
        <v>22</v>
      </c>
      <c r="C34" s="103">
        <v>54.32</v>
      </c>
      <c r="D34" s="104" t="s">
        <v>21</v>
      </c>
      <c r="E34" s="105">
        <v>0</v>
      </c>
      <c r="F34" s="106">
        <f>C34*E34</f>
        <v>0</v>
      </c>
      <c r="G34" s="107"/>
    </row>
    <row r="35" spans="1:7" ht="16.399999999999999" x14ac:dyDescent="0.3">
      <c r="A35" s="85"/>
      <c r="B35" s="86"/>
      <c r="C35" s="70"/>
      <c r="D35" s="71"/>
      <c r="E35" s="72"/>
      <c r="F35" s="73"/>
      <c r="G35" s="74">
        <f>SUM(F33:F34)</f>
        <v>0</v>
      </c>
    </row>
    <row r="36" spans="1:7" ht="16.399999999999999" x14ac:dyDescent="0.3">
      <c r="A36" s="85"/>
      <c r="B36" s="86"/>
      <c r="C36" s="70"/>
      <c r="D36" s="71"/>
      <c r="E36" s="72"/>
      <c r="F36" s="73"/>
      <c r="G36" s="73"/>
    </row>
    <row r="37" spans="1:7" ht="17.149999999999999" thickBot="1" x14ac:dyDescent="0.35">
      <c r="A37" s="29"/>
      <c r="B37" s="29"/>
      <c r="C37" s="2"/>
      <c r="D37" s="2"/>
      <c r="E37" s="30" t="s">
        <v>25</v>
      </c>
      <c r="F37" s="31"/>
      <c r="G37" s="32">
        <f>SUM(G19:G36)</f>
        <v>0</v>
      </c>
    </row>
    <row r="38" spans="1:7" ht="16.399999999999999" x14ac:dyDescent="0.3">
      <c r="A38" s="29"/>
      <c r="B38" s="29"/>
      <c r="C38" s="29"/>
      <c r="D38" s="33"/>
      <c r="E38" s="29"/>
      <c r="F38" s="2"/>
      <c r="G38" s="34"/>
    </row>
    <row r="39" spans="1:7" ht="15.7" customHeight="1" x14ac:dyDescent="0.3">
      <c r="A39" s="114" t="s">
        <v>26</v>
      </c>
      <c r="B39" s="114"/>
      <c r="C39" s="87" t="s">
        <v>27</v>
      </c>
      <c r="D39" s="88"/>
      <c r="E39" s="89"/>
      <c r="F39" s="90">
        <v>0.1</v>
      </c>
      <c r="G39" s="39">
        <f>+G37*F39</f>
        <v>0</v>
      </c>
    </row>
    <row r="40" spans="1:7" x14ac:dyDescent="0.25">
      <c r="A40" s="115" t="s">
        <v>28</v>
      </c>
      <c r="B40" s="115"/>
      <c r="C40" s="91" t="s">
        <v>29</v>
      </c>
      <c r="D40" s="92"/>
      <c r="E40" s="64"/>
      <c r="F40" s="90">
        <v>0.03</v>
      </c>
      <c r="G40" s="39">
        <f>+G37*F40</f>
        <v>0</v>
      </c>
    </row>
    <row r="41" spans="1:7" ht="16.399999999999999" x14ac:dyDescent="0.3">
      <c r="A41" s="29"/>
      <c r="B41" s="29"/>
      <c r="C41" s="91" t="s">
        <v>30</v>
      </c>
      <c r="D41" s="91"/>
      <c r="E41" s="64"/>
      <c r="F41" s="90">
        <v>0.01</v>
      </c>
      <c r="G41" s="39">
        <f>+G37*F41</f>
        <v>0</v>
      </c>
    </row>
    <row r="42" spans="1:7" ht="16.399999999999999" x14ac:dyDescent="0.3">
      <c r="A42" s="29"/>
      <c r="B42" s="29"/>
      <c r="C42" s="91" t="s">
        <v>31</v>
      </c>
      <c r="D42" s="92"/>
      <c r="E42" s="64"/>
      <c r="F42" s="90">
        <v>1E-3</v>
      </c>
      <c r="G42" s="43">
        <f>+G37*F42</f>
        <v>0</v>
      </c>
    </row>
    <row r="43" spans="1:7" ht="16.399999999999999" x14ac:dyDescent="0.3">
      <c r="A43" s="29"/>
      <c r="B43" s="29"/>
      <c r="C43" s="91" t="s">
        <v>32</v>
      </c>
      <c r="D43" s="92"/>
      <c r="E43" s="64"/>
      <c r="F43" s="90">
        <v>3.5000000000000003E-2</v>
      </c>
      <c r="G43" s="43">
        <f>+G37*F43</f>
        <v>0</v>
      </c>
    </row>
    <row r="44" spans="1:7" ht="17.149999999999999" thickBot="1" x14ac:dyDescent="0.35">
      <c r="A44" s="29"/>
      <c r="B44" s="29"/>
      <c r="C44" s="91" t="s">
        <v>33</v>
      </c>
      <c r="D44" s="92"/>
      <c r="E44" s="93"/>
      <c r="F44" s="90">
        <v>0.02</v>
      </c>
      <c r="G44" s="43">
        <f>+G37*F44</f>
        <v>0</v>
      </c>
    </row>
    <row r="45" spans="1:7" ht="17.149999999999999" thickBot="1" x14ac:dyDescent="0.35">
      <c r="A45" s="29"/>
      <c r="B45" s="29"/>
      <c r="C45" s="45"/>
      <c r="D45" s="45"/>
      <c r="E45" s="46" t="s">
        <v>34</v>
      </c>
      <c r="F45" s="47">
        <v>0.18</v>
      </c>
      <c r="G45" s="94">
        <f>G39*F45</f>
        <v>0</v>
      </c>
    </row>
    <row r="46" spans="1:7" ht="17.149999999999999" thickBot="1" x14ac:dyDescent="0.35">
      <c r="A46" s="29"/>
      <c r="B46" s="29"/>
      <c r="E46" s="45"/>
    </row>
    <row r="47" spans="1:7" ht="17.149999999999999" thickBot="1" x14ac:dyDescent="0.35">
      <c r="A47" s="29"/>
      <c r="B47" s="29"/>
      <c r="C47" s="95" t="s">
        <v>35</v>
      </c>
      <c r="D47" s="96"/>
      <c r="E47" s="52"/>
      <c r="F47" s="97"/>
      <c r="G47" s="100">
        <f>SUM(G37:G45)</f>
        <v>0</v>
      </c>
    </row>
    <row r="48" spans="1:7" x14ac:dyDescent="0.25">
      <c r="A48" s="55"/>
      <c r="B48" s="55"/>
      <c r="C48" s="55"/>
      <c r="D48" s="56"/>
      <c r="E48" s="55"/>
      <c r="F48" s="55"/>
      <c r="G48" s="55"/>
    </row>
    <row r="49" spans="1:7" x14ac:dyDescent="0.25">
      <c r="A49" s="45"/>
      <c r="B49" s="45"/>
      <c r="C49" s="45"/>
      <c r="D49" s="45"/>
      <c r="E49" s="45"/>
      <c r="F49" s="58"/>
      <c r="G49" s="98"/>
    </row>
    <row r="50" spans="1:7" x14ac:dyDescent="0.25">
      <c r="A50" s="108" t="s">
        <v>36</v>
      </c>
      <c r="B50" s="108"/>
      <c r="C50" s="108"/>
      <c r="D50" s="108"/>
      <c r="E50" s="108"/>
      <c r="F50" s="108"/>
      <c r="G50" s="108"/>
    </row>
    <row r="51" spans="1:7" x14ac:dyDescent="0.25">
      <c r="A51" s="108" t="s">
        <v>37</v>
      </c>
      <c r="B51" s="108"/>
      <c r="C51" s="108"/>
      <c r="D51" s="108"/>
      <c r="E51" s="108"/>
      <c r="F51" s="108"/>
      <c r="G51" s="108"/>
    </row>
    <row r="52" spans="1:7" x14ac:dyDescent="0.25">
      <c r="A52" s="45"/>
      <c r="B52" s="99"/>
      <c r="C52" s="45"/>
      <c r="D52" s="45"/>
      <c r="E52" s="61"/>
      <c r="F52" s="45"/>
      <c r="G52" s="45"/>
    </row>
  </sheetData>
  <mergeCells count="7">
    <mergeCell ref="A51:G51"/>
    <mergeCell ref="A10:G10"/>
    <mergeCell ref="A11:G11"/>
    <mergeCell ref="A12:G12"/>
    <mergeCell ref="A39:B39"/>
    <mergeCell ref="A40:B40"/>
    <mergeCell ref="A50:G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69"/>
  <sheetViews>
    <sheetView topLeftCell="A10" workbookViewId="0">
      <selection activeCell="B16" sqref="B16"/>
    </sheetView>
  </sheetViews>
  <sheetFormatPr baseColWidth="10" defaultRowHeight="14.3" x14ac:dyDescent="0.25"/>
  <cols>
    <col min="1" max="1" width="13.140625" customWidth="1"/>
    <col min="2" max="2" width="55.7109375" customWidth="1"/>
    <col min="3" max="3" width="11.5703125" bestFit="1" customWidth="1"/>
    <col min="4" max="4" width="9.140625" customWidth="1"/>
    <col min="5" max="5" width="14.7109375" customWidth="1"/>
    <col min="6" max="6" width="16.28515625" customWidth="1"/>
    <col min="7" max="7" width="16.85546875" customWidth="1"/>
  </cols>
  <sheetData>
    <row r="9" spans="1:7" ht="15" thickBot="1" x14ac:dyDescent="0.3"/>
    <row r="10" spans="1:7" ht="28.55" thickBot="1" x14ac:dyDescent="0.3">
      <c r="A10" s="116" t="s">
        <v>0</v>
      </c>
      <c r="B10" s="117"/>
      <c r="C10" s="117"/>
      <c r="D10" s="117"/>
      <c r="E10" s="117"/>
      <c r="F10" s="117"/>
      <c r="G10" s="118"/>
    </row>
    <row r="11" spans="1:7" ht="18.55" x14ac:dyDescent="0.3">
      <c r="A11" s="112" t="s">
        <v>1</v>
      </c>
      <c r="B11" s="112"/>
      <c r="C11" s="112"/>
      <c r="D11" s="112"/>
      <c r="E11" s="112"/>
      <c r="F11" s="112"/>
      <c r="G11" s="112"/>
    </row>
    <row r="12" spans="1:7" x14ac:dyDescent="0.25">
      <c r="A12" s="119"/>
      <c r="B12" s="119"/>
      <c r="C12" s="119"/>
      <c r="D12" s="119"/>
      <c r="E12" s="119"/>
      <c r="F12" s="119"/>
      <c r="G12" s="119"/>
    </row>
    <row r="13" spans="1:7" ht="16.399999999999999" x14ac:dyDescent="0.3">
      <c r="A13" s="1" t="s">
        <v>2</v>
      </c>
      <c r="B13" s="2" t="s">
        <v>38</v>
      </c>
      <c r="C13" s="2"/>
      <c r="D13" s="2"/>
      <c r="E13" s="2"/>
      <c r="F13" s="2"/>
      <c r="G13" s="2"/>
    </row>
    <row r="14" spans="1:7" ht="16.399999999999999" x14ac:dyDescent="0.3">
      <c r="A14" s="1" t="s">
        <v>3</v>
      </c>
      <c r="B14" s="2" t="s">
        <v>39</v>
      </c>
      <c r="C14" s="2"/>
      <c r="D14" s="2"/>
      <c r="E14" s="2"/>
      <c r="F14" s="2"/>
      <c r="G14" s="2"/>
    </row>
    <row r="15" spans="1:7" ht="16.399999999999999" x14ac:dyDescent="0.3">
      <c r="A15" s="1" t="s">
        <v>4</v>
      </c>
      <c r="B15" s="3" t="s">
        <v>5</v>
      </c>
      <c r="C15" s="2"/>
      <c r="D15" s="2"/>
      <c r="E15" s="2"/>
      <c r="F15" s="2"/>
      <c r="G15" s="2"/>
    </row>
    <row r="16" spans="1:7" ht="17.149999999999999" thickBot="1" x14ac:dyDescent="0.35">
      <c r="A16" s="62" t="s">
        <v>63</v>
      </c>
      <c r="B16" s="2" t="s">
        <v>74</v>
      </c>
      <c r="C16" s="2"/>
      <c r="D16" s="2"/>
      <c r="E16" s="2"/>
      <c r="F16" s="2"/>
      <c r="G16" s="2"/>
    </row>
    <row r="17" spans="1:7" ht="16.399999999999999" thickBot="1" x14ac:dyDescent="0.3">
      <c r="A17" s="4" t="s">
        <v>6</v>
      </c>
      <c r="B17" s="4" t="s">
        <v>7</v>
      </c>
      <c r="C17" s="4" t="s">
        <v>8</v>
      </c>
      <c r="D17" s="4" t="s">
        <v>9</v>
      </c>
      <c r="E17" s="4" t="s">
        <v>10</v>
      </c>
      <c r="F17" s="5" t="s">
        <v>11</v>
      </c>
      <c r="G17" s="4" t="s">
        <v>12</v>
      </c>
    </row>
    <row r="18" spans="1:7" ht="15.7" x14ac:dyDescent="0.25">
      <c r="A18" s="6"/>
      <c r="B18" s="6"/>
      <c r="C18" s="6"/>
      <c r="D18" s="6"/>
      <c r="E18" s="6"/>
      <c r="F18" s="6"/>
      <c r="G18" s="6"/>
    </row>
    <row r="19" spans="1:7" ht="15.7" x14ac:dyDescent="0.25">
      <c r="A19" s="7">
        <v>1</v>
      </c>
      <c r="B19" s="8" t="s">
        <v>13</v>
      </c>
      <c r="C19" s="9"/>
      <c r="D19" s="10"/>
      <c r="E19" s="11"/>
      <c r="F19" s="12"/>
      <c r="G19" s="13"/>
    </row>
    <row r="20" spans="1:7" ht="15.7" x14ac:dyDescent="0.25">
      <c r="A20" s="14">
        <f t="shared" ref="A20:A21" si="0">A19+0.1</f>
        <v>1.1000000000000001</v>
      </c>
      <c r="B20" s="15" t="s">
        <v>40</v>
      </c>
      <c r="C20" s="16">
        <v>3.88</v>
      </c>
      <c r="D20" s="17" t="s">
        <v>14</v>
      </c>
      <c r="E20" s="18">
        <v>653.73</v>
      </c>
      <c r="F20" s="18">
        <f t="shared" ref="F20:F21" si="1">E20*C20</f>
        <v>2536.4724000000001</v>
      </c>
      <c r="G20" s="13"/>
    </row>
    <row r="21" spans="1:7" ht="15.7" x14ac:dyDescent="0.25">
      <c r="A21" s="14">
        <f t="shared" si="0"/>
        <v>1.2000000000000002</v>
      </c>
      <c r="B21" s="19" t="s">
        <v>15</v>
      </c>
      <c r="C21" s="16">
        <v>5.04</v>
      </c>
      <c r="D21" s="17" t="s">
        <v>16</v>
      </c>
      <c r="E21" s="18">
        <v>550</v>
      </c>
      <c r="F21" s="18">
        <f t="shared" si="1"/>
        <v>2772</v>
      </c>
      <c r="G21" s="12"/>
    </row>
    <row r="22" spans="1:7" ht="15.7" x14ac:dyDescent="0.25">
      <c r="A22" s="14"/>
      <c r="B22" s="15"/>
      <c r="C22" s="16"/>
      <c r="D22" s="17"/>
      <c r="E22" s="18"/>
      <c r="F22" s="18"/>
      <c r="G22" s="13">
        <f>SUM(F20:F21)</f>
        <v>5308.4724000000006</v>
      </c>
    </row>
    <row r="23" spans="1:7" ht="15.7" x14ac:dyDescent="0.25">
      <c r="A23" s="20">
        <v>2</v>
      </c>
      <c r="B23" s="21" t="s">
        <v>17</v>
      </c>
      <c r="C23" s="16"/>
      <c r="D23" s="17"/>
      <c r="E23" s="18"/>
      <c r="F23" s="18"/>
      <c r="G23" s="13"/>
    </row>
    <row r="24" spans="1:7" ht="15.7" x14ac:dyDescent="0.25">
      <c r="A24" s="14">
        <f t="shared" ref="A24:A26" si="2">A23+0.1</f>
        <v>2.1</v>
      </c>
      <c r="B24" s="15" t="s">
        <v>18</v>
      </c>
      <c r="C24" s="16">
        <v>2.16</v>
      </c>
      <c r="D24" s="17" t="s">
        <v>14</v>
      </c>
      <c r="E24" s="18">
        <v>13522.61</v>
      </c>
      <c r="F24" s="18">
        <f>C24*E24</f>
        <v>29208.837600000003</v>
      </c>
      <c r="G24" s="22"/>
    </row>
    <row r="25" spans="1:7" ht="15.7" x14ac:dyDescent="0.25">
      <c r="A25" s="14">
        <f t="shared" si="2"/>
        <v>2.2000000000000002</v>
      </c>
      <c r="B25" s="15" t="s">
        <v>41</v>
      </c>
      <c r="C25" s="16">
        <v>0.66</v>
      </c>
      <c r="D25" s="17" t="s">
        <v>14</v>
      </c>
      <c r="E25" s="18">
        <v>38430.53</v>
      </c>
      <c r="F25" s="18">
        <f t="shared" ref="F25:F26" si="3">E25*C25</f>
        <v>25364.149799999999</v>
      </c>
      <c r="G25" s="22"/>
    </row>
    <row r="26" spans="1:7" ht="15.7" x14ac:dyDescent="0.25">
      <c r="A26" s="14">
        <f t="shared" si="2"/>
        <v>2.3000000000000003</v>
      </c>
      <c r="B26" s="15" t="s">
        <v>42</v>
      </c>
      <c r="C26" s="16">
        <v>2.4</v>
      </c>
      <c r="D26" s="17" t="s">
        <v>14</v>
      </c>
      <c r="E26" s="18">
        <v>25903.06</v>
      </c>
      <c r="F26" s="18">
        <f t="shared" si="3"/>
        <v>62167.343999999997</v>
      </c>
      <c r="G26" s="22"/>
    </row>
    <row r="27" spans="1:7" ht="15.7" x14ac:dyDescent="0.25">
      <c r="A27" s="23"/>
      <c r="B27" s="24"/>
      <c r="C27" s="16"/>
      <c r="D27" s="10"/>
      <c r="E27" s="18"/>
      <c r="F27" s="18"/>
      <c r="G27" s="13">
        <f>SUM(F24:F26)</f>
        <v>116740.3314</v>
      </c>
    </row>
    <row r="28" spans="1:7" ht="15.7" x14ac:dyDescent="0.25">
      <c r="A28" s="26">
        <v>3</v>
      </c>
      <c r="B28" s="8" t="s">
        <v>19</v>
      </c>
      <c r="C28" s="16"/>
      <c r="D28" s="10"/>
      <c r="E28" s="18"/>
      <c r="F28" s="18"/>
      <c r="G28" s="13"/>
    </row>
    <row r="29" spans="1:7" ht="15.7" x14ac:dyDescent="0.25">
      <c r="A29" s="23">
        <f t="shared" ref="A29:A31" si="4">A28+0.1</f>
        <v>3.1</v>
      </c>
      <c r="B29" s="25" t="s">
        <v>20</v>
      </c>
      <c r="C29" s="16">
        <v>3.6</v>
      </c>
      <c r="D29" s="10" t="s">
        <v>21</v>
      </c>
      <c r="E29" s="18">
        <v>1694.77</v>
      </c>
      <c r="F29" s="18">
        <f>C29*E29</f>
        <v>6101.1720000000005</v>
      </c>
      <c r="G29" s="13"/>
    </row>
    <row r="30" spans="1:7" ht="15.7" x14ac:dyDescent="0.25">
      <c r="A30" s="23">
        <f t="shared" si="4"/>
        <v>3.2</v>
      </c>
      <c r="B30" s="25" t="s">
        <v>22</v>
      </c>
      <c r="C30" s="16">
        <v>45.9</v>
      </c>
      <c r="D30" s="10" t="s">
        <v>21</v>
      </c>
      <c r="E30" s="18">
        <v>1694.77</v>
      </c>
      <c r="F30" s="18">
        <f>C30*E30</f>
        <v>77789.942999999999</v>
      </c>
      <c r="G30" s="13"/>
    </row>
    <row r="31" spans="1:7" ht="15.7" x14ac:dyDescent="0.25">
      <c r="A31" s="23">
        <f t="shared" si="4"/>
        <v>3.3000000000000003</v>
      </c>
      <c r="B31" s="25" t="s">
        <v>43</v>
      </c>
      <c r="C31" s="16">
        <v>3.6</v>
      </c>
      <c r="D31" s="10" t="s">
        <v>21</v>
      </c>
      <c r="E31" s="18">
        <v>1694.77</v>
      </c>
      <c r="F31" s="18">
        <f>E31*C31</f>
        <v>6101.1720000000005</v>
      </c>
      <c r="G31" s="13"/>
    </row>
    <row r="32" spans="1:7" ht="15.7" x14ac:dyDescent="0.25">
      <c r="A32" s="27"/>
      <c r="B32" s="28"/>
      <c r="C32" s="9"/>
      <c r="D32" s="10"/>
      <c r="E32" s="11"/>
      <c r="F32" s="12"/>
      <c r="G32" s="13">
        <f>SUM(F29:F31)</f>
        <v>89992.287000000011</v>
      </c>
    </row>
    <row r="33" spans="1:7" ht="15.7" x14ac:dyDescent="0.25">
      <c r="A33" s="26">
        <v>4</v>
      </c>
      <c r="B33" s="8" t="s">
        <v>44</v>
      </c>
      <c r="C33" s="16"/>
      <c r="D33" s="10"/>
      <c r="E33" s="18"/>
      <c r="F33" s="18"/>
      <c r="G33" s="13"/>
    </row>
    <row r="34" spans="1:7" ht="15.7" x14ac:dyDescent="0.25">
      <c r="A34" s="23">
        <f>A33+0.1</f>
        <v>4.0999999999999996</v>
      </c>
      <c r="B34" s="25" t="s">
        <v>49</v>
      </c>
      <c r="C34" s="16">
        <v>95.4</v>
      </c>
      <c r="D34" s="10" t="s">
        <v>21</v>
      </c>
      <c r="E34" s="18">
        <v>743.46</v>
      </c>
      <c r="F34" s="18">
        <f t="shared" ref="F34:F39" si="5">E34*C34</f>
        <v>70926.084000000003</v>
      </c>
      <c r="G34" s="13"/>
    </row>
    <row r="35" spans="1:7" ht="15.7" x14ac:dyDescent="0.25">
      <c r="A35" s="23">
        <f t="shared" ref="A35:A39" si="6">A34+0.1</f>
        <v>4.1999999999999993</v>
      </c>
      <c r="B35" s="25" t="s">
        <v>57</v>
      </c>
      <c r="C35" s="16">
        <v>12</v>
      </c>
      <c r="D35" s="10" t="s">
        <v>46</v>
      </c>
      <c r="E35" s="18">
        <v>128.80000000000001</v>
      </c>
      <c r="F35" s="18">
        <f>E35*C35</f>
        <v>1545.6000000000001</v>
      </c>
      <c r="G35" s="13"/>
    </row>
    <row r="36" spans="1:7" ht="15.7" x14ac:dyDescent="0.25">
      <c r="A36" s="23">
        <f t="shared" si="6"/>
        <v>4.2999999999999989</v>
      </c>
      <c r="B36" s="25" t="s">
        <v>45</v>
      </c>
      <c r="C36" s="16">
        <v>32</v>
      </c>
      <c r="D36" s="10" t="s">
        <v>46</v>
      </c>
      <c r="E36" s="18">
        <v>233.16</v>
      </c>
      <c r="F36" s="18">
        <f t="shared" si="5"/>
        <v>7461.12</v>
      </c>
      <c r="G36" s="13"/>
    </row>
    <row r="37" spans="1:7" ht="15.7" x14ac:dyDescent="0.25">
      <c r="A37" s="23">
        <f t="shared" si="6"/>
        <v>4.3999999999999986</v>
      </c>
      <c r="B37" s="25" t="s">
        <v>58</v>
      </c>
      <c r="C37" s="16">
        <v>20</v>
      </c>
      <c r="D37" s="10" t="s">
        <v>21</v>
      </c>
      <c r="E37" s="18">
        <v>687.8</v>
      </c>
      <c r="F37" s="18">
        <f t="shared" si="5"/>
        <v>13756</v>
      </c>
      <c r="G37" s="13"/>
    </row>
    <row r="38" spans="1:7" ht="15.7" x14ac:dyDescent="0.25">
      <c r="A38" s="23">
        <f t="shared" si="6"/>
        <v>4.4999999999999982</v>
      </c>
      <c r="B38" s="25" t="s">
        <v>47</v>
      </c>
      <c r="C38" s="16">
        <v>18</v>
      </c>
      <c r="D38" s="10" t="s">
        <v>46</v>
      </c>
      <c r="E38" s="18">
        <v>202.68</v>
      </c>
      <c r="F38" s="18">
        <f t="shared" si="5"/>
        <v>3648.2400000000002</v>
      </c>
      <c r="G38" s="13"/>
    </row>
    <row r="39" spans="1:7" ht="15.7" x14ac:dyDescent="0.25">
      <c r="A39" s="23">
        <f t="shared" si="6"/>
        <v>4.5999999999999979</v>
      </c>
      <c r="B39" s="25" t="s">
        <v>48</v>
      </c>
      <c r="C39" s="16">
        <v>20</v>
      </c>
      <c r="D39" s="10" t="s">
        <v>21</v>
      </c>
      <c r="E39" s="18">
        <v>898.99</v>
      </c>
      <c r="F39" s="18">
        <f t="shared" si="5"/>
        <v>17979.8</v>
      </c>
      <c r="G39" s="13"/>
    </row>
    <row r="40" spans="1:7" ht="15.7" x14ac:dyDescent="0.25">
      <c r="A40" s="23"/>
      <c r="B40" s="25"/>
      <c r="C40" s="16"/>
      <c r="D40" s="10"/>
      <c r="E40" s="18"/>
      <c r="F40" s="18"/>
      <c r="G40" s="13">
        <f>SUM(F34:F39)</f>
        <v>115316.84400000001</v>
      </c>
    </row>
    <row r="41" spans="1:7" ht="15.7" x14ac:dyDescent="0.25">
      <c r="A41" s="26">
        <v>5</v>
      </c>
      <c r="B41" s="8" t="s">
        <v>53</v>
      </c>
      <c r="C41" s="16"/>
      <c r="D41" s="10"/>
      <c r="E41" s="18"/>
      <c r="F41" s="18"/>
      <c r="G41" s="13"/>
    </row>
    <row r="42" spans="1:7" ht="15.7" x14ac:dyDescent="0.25">
      <c r="A42" s="23">
        <f>A41+0.1</f>
        <v>5.0999999999999996</v>
      </c>
      <c r="B42" s="25" t="s">
        <v>54</v>
      </c>
      <c r="C42" s="16">
        <v>1</v>
      </c>
      <c r="D42" s="10" t="s">
        <v>52</v>
      </c>
      <c r="E42" s="18">
        <v>2265.54</v>
      </c>
      <c r="F42" s="18">
        <f t="shared" ref="F42:F44" si="7">E42*C42</f>
        <v>2265.54</v>
      </c>
      <c r="G42" s="13"/>
    </row>
    <row r="43" spans="1:7" ht="15.7" x14ac:dyDescent="0.25">
      <c r="A43" s="23">
        <f t="shared" ref="A43:A44" si="8">A42+0.1</f>
        <v>5.1999999999999993</v>
      </c>
      <c r="B43" s="25" t="s">
        <v>55</v>
      </c>
      <c r="C43" s="16">
        <v>1</v>
      </c>
      <c r="D43" s="10" t="s">
        <v>52</v>
      </c>
      <c r="E43" s="18">
        <v>2342.96</v>
      </c>
      <c r="F43" s="18">
        <f t="shared" si="7"/>
        <v>2342.96</v>
      </c>
      <c r="G43" s="13"/>
    </row>
    <row r="44" spans="1:7" ht="15.7" x14ac:dyDescent="0.25">
      <c r="A44" s="23">
        <f t="shared" si="8"/>
        <v>5.2999999999999989</v>
      </c>
      <c r="B44" s="25" t="s">
        <v>56</v>
      </c>
      <c r="C44" s="16">
        <v>1</v>
      </c>
      <c r="D44" s="10" t="s">
        <v>52</v>
      </c>
      <c r="E44" s="18">
        <v>2018.8</v>
      </c>
      <c r="F44" s="18">
        <f t="shared" si="7"/>
        <v>2018.8</v>
      </c>
      <c r="G44" s="13"/>
    </row>
    <row r="45" spans="1:7" ht="15.7" x14ac:dyDescent="0.25">
      <c r="A45" s="23"/>
      <c r="B45" s="25"/>
      <c r="C45" s="16"/>
      <c r="D45" s="10"/>
      <c r="E45" s="18"/>
      <c r="F45" s="18"/>
      <c r="G45" s="13">
        <f>SUM(F42:F44)</f>
        <v>6627.3</v>
      </c>
    </row>
    <row r="46" spans="1:7" ht="15.7" x14ac:dyDescent="0.25">
      <c r="A46" s="26">
        <v>6</v>
      </c>
      <c r="B46" s="8" t="s">
        <v>50</v>
      </c>
      <c r="C46" s="16"/>
      <c r="D46" s="10"/>
      <c r="E46" s="18"/>
      <c r="F46" s="18"/>
      <c r="G46" s="13"/>
    </row>
    <row r="47" spans="1:7" ht="15.7" x14ac:dyDescent="0.25">
      <c r="A47" s="23">
        <f>A46+0.1</f>
        <v>6.1</v>
      </c>
      <c r="B47" s="25" t="s">
        <v>59</v>
      </c>
      <c r="C47" s="16">
        <v>20</v>
      </c>
      <c r="D47" s="10" t="s">
        <v>21</v>
      </c>
      <c r="E47" s="18">
        <v>2784.5</v>
      </c>
      <c r="F47" s="18">
        <f t="shared" ref="F47:F49" si="9">E47*C47</f>
        <v>55690</v>
      </c>
      <c r="G47" s="13"/>
    </row>
    <row r="48" spans="1:7" ht="15.7" x14ac:dyDescent="0.25">
      <c r="A48" s="23">
        <f t="shared" ref="A48:A51" si="10">A47+0.1</f>
        <v>6.1999999999999993</v>
      </c>
      <c r="B48" s="25" t="s">
        <v>60</v>
      </c>
      <c r="C48" s="16">
        <v>17</v>
      </c>
      <c r="D48" s="10" t="s">
        <v>46</v>
      </c>
      <c r="E48" s="18">
        <v>708.56</v>
      </c>
      <c r="F48" s="18">
        <f t="shared" si="9"/>
        <v>12045.519999999999</v>
      </c>
      <c r="G48" s="13"/>
    </row>
    <row r="49" spans="1:7" ht="15.7" x14ac:dyDescent="0.25">
      <c r="A49" s="23">
        <f t="shared" si="10"/>
        <v>6.2999999999999989</v>
      </c>
      <c r="B49" s="25" t="s">
        <v>62</v>
      </c>
      <c r="C49" s="16">
        <v>48.43</v>
      </c>
      <c r="D49" s="10" t="s">
        <v>61</v>
      </c>
      <c r="E49" s="18">
        <v>365.75</v>
      </c>
      <c r="F49" s="18">
        <f t="shared" si="9"/>
        <v>17713.272499999999</v>
      </c>
      <c r="G49" s="13"/>
    </row>
    <row r="50" spans="1:7" ht="15.7" x14ac:dyDescent="0.25">
      <c r="A50" s="23">
        <f t="shared" si="10"/>
        <v>6.3999999999999986</v>
      </c>
      <c r="B50" s="25" t="s">
        <v>51</v>
      </c>
      <c r="C50" s="16">
        <v>1</v>
      </c>
      <c r="D50" s="10" t="s">
        <v>52</v>
      </c>
      <c r="E50" s="18">
        <v>2628.99</v>
      </c>
      <c r="F50" s="18">
        <f t="shared" ref="F50" si="11">E50*C50</f>
        <v>2628.99</v>
      </c>
      <c r="G50" s="13"/>
    </row>
    <row r="51" spans="1:7" ht="15.7" x14ac:dyDescent="0.25">
      <c r="A51" s="23">
        <f t="shared" si="10"/>
        <v>6.4999999999999982</v>
      </c>
      <c r="B51" s="25" t="s">
        <v>23</v>
      </c>
      <c r="C51" s="16">
        <v>1</v>
      </c>
      <c r="D51" s="10" t="s">
        <v>24</v>
      </c>
      <c r="E51" s="18">
        <v>2500</v>
      </c>
      <c r="F51" s="18">
        <f>E51*C51</f>
        <v>2500</v>
      </c>
      <c r="G51" s="13"/>
    </row>
    <row r="52" spans="1:7" ht="15.7" x14ac:dyDescent="0.25">
      <c r="A52" s="27"/>
      <c r="B52" s="28"/>
      <c r="C52" s="9"/>
      <c r="D52" s="10"/>
      <c r="E52" s="11"/>
      <c r="F52" s="12"/>
      <c r="G52" s="13">
        <f>SUM(F47:F51)</f>
        <v>90577.782500000016</v>
      </c>
    </row>
    <row r="53" spans="1:7" ht="15.7" x14ac:dyDescent="0.25">
      <c r="A53" s="27"/>
      <c r="B53" s="28"/>
      <c r="C53" s="9"/>
      <c r="D53" s="10"/>
      <c r="E53" s="11"/>
      <c r="F53" s="12"/>
      <c r="G53" s="12"/>
    </row>
    <row r="54" spans="1:7" ht="17.149999999999999" thickBot="1" x14ac:dyDescent="0.35">
      <c r="A54" s="29"/>
      <c r="B54" s="29"/>
      <c r="C54" s="2"/>
      <c r="D54" s="2"/>
      <c r="E54" s="30" t="s">
        <v>25</v>
      </c>
      <c r="F54" s="31"/>
      <c r="G54" s="32">
        <f>SUM(G19:G53)</f>
        <v>424563.01730000007</v>
      </c>
    </row>
    <row r="55" spans="1:7" ht="16.399999999999999" x14ac:dyDescent="0.3">
      <c r="A55" s="29"/>
      <c r="B55" s="29"/>
      <c r="C55" s="29"/>
      <c r="D55" s="33"/>
      <c r="E55" s="29"/>
      <c r="F55" s="2"/>
      <c r="G55" s="34"/>
    </row>
    <row r="56" spans="1:7" ht="15.7" customHeight="1" x14ac:dyDescent="0.3">
      <c r="A56" s="114" t="s">
        <v>26</v>
      </c>
      <c r="B56" s="114"/>
      <c r="C56" s="35" t="s">
        <v>27</v>
      </c>
      <c r="D56" s="36"/>
      <c r="E56" s="37"/>
      <c r="F56" s="38">
        <v>0.1</v>
      </c>
      <c r="G56" s="39">
        <f>+G54*F56</f>
        <v>42456.301730000007</v>
      </c>
    </row>
    <row r="57" spans="1:7" x14ac:dyDescent="0.25">
      <c r="A57" s="115" t="s">
        <v>28</v>
      </c>
      <c r="B57" s="115"/>
      <c r="C57" s="40" t="s">
        <v>29</v>
      </c>
      <c r="D57" s="41"/>
      <c r="E57" s="42"/>
      <c r="F57" s="38">
        <v>0.03</v>
      </c>
      <c r="G57" s="39">
        <f>+G54*F57</f>
        <v>12736.890519000002</v>
      </c>
    </row>
    <row r="58" spans="1:7" ht="16.399999999999999" x14ac:dyDescent="0.3">
      <c r="A58" s="29"/>
      <c r="B58" s="29"/>
      <c r="C58" s="40" t="s">
        <v>30</v>
      </c>
      <c r="D58" s="40"/>
      <c r="E58" s="42"/>
      <c r="F58" s="38">
        <v>0.01</v>
      </c>
      <c r="G58" s="39">
        <f>+G54*F58</f>
        <v>4245.6301730000005</v>
      </c>
    </row>
    <row r="59" spans="1:7" ht="16.399999999999999" x14ac:dyDescent="0.3">
      <c r="A59" s="29"/>
      <c r="B59" s="29"/>
      <c r="C59" s="40" t="s">
        <v>31</v>
      </c>
      <c r="D59" s="41"/>
      <c r="E59" s="42"/>
      <c r="F59" s="38">
        <v>1E-3</v>
      </c>
      <c r="G59" s="43">
        <f>+G54*F59</f>
        <v>424.56301730000007</v>
      </c>
    </row>
    <row r="60" spans="1:7" ht="16.399999999999999" x14ac:dyDescent="0.3">
      <c r="A60" s="29"/>
      <c r="B60" s="29"/>
      <c r="C60" s="40" t="s">
        <v>32</v>
      </c>
      <c r="D60" s="41"/>
      <c r="E60" s="42"/>
      <c r="F60" s="38">
        <v>3.5000000000000003E-2</v>
      </c>
      <c r="G60" s="43">
        <f>+G54*F60</f>
        <v>14859.705605500003</v>
      </c>
    </row>
    <row r="61" spans="1:7" ht="17.149999999999999" thickBot="1" x14ac:dyDescent="0.35">
      <c r="A61" s="29"/>
      <c r="B61" s="29"/>
      <c r="C61" s="40" t="s">
        <v>33</v>
      </c>
      <c r="D61" s="41"/>
      <c r="E61" s="44"/>
      <c r="F61" s="38">
        <v>0.02</v>
      </c>
      <c r="G61" s="43">
        <f>+G54*F61</f>
        <v>8491.2603460000009</v>
      </c>
    </row>
    <row r="62" spans="1:7" ht="17.149999999999999" thickBot="1" x14ac:dyDescent="0.35">
      <c r="A62" s="29"/>
      <c r="B62" s="29"/>
      <c r="C62" s="45"/>
      <c r="D62" s="45"/>
      <c r="E62" s="46" t="s">
        <v>34</v>
      </c>
      <c r="F62" s="47">
        <v>0.18</v>
      </c>
      <c r="G62" s="48">
        <f>G56*F62</f>
        <v>7642.134311400001</v>
      </c>
    </row>
    <row r="63" spans="1:7" ht="17.149999999999999" thickBot="1" x14ac:dyDescent="0.35">
      <c r="A63" s="29"/>
      <c r="B63" s="29"/>
      <c r="C63" s="49"/>
      <c r="D63" s="49"/>
      <c r="E63" s="45"/>
      <c r="F63" s="49"/>
      <c r="G63" s="49"/>
    </row>
    <row r="64" spans="1:7" ht="17.149999999999999" thickBot="1" x14ac:dyDescent="0.35">
      <c r="A64" s="29"/>
      <c r="B64" s="29"/>
      <c r="C64" s="50" t="s">
        <v>35</v>
      </c>
      <c r="D64" s="51"/>
      <c r="E64" s="52"/>
      <c r="F64" s="53"/>
      <c r="G64" s="54">
        <f>SUM(G54:G62)</f>
        <v>515419.5030022001</v>
      </c>
    </row>
    <row r="65" spans="1:7" x14ac:dyDescent="0.25">
      <c r="A65" s="55"/>
      <c r="B65" s="55"/>
      <c r="C65" s="55"/>
      <c r="D65" s="56"/>
      <c r="E65" s="55"/>
      <c r="F65" s="55"/>
      <c r="G65" s="55"/>
    </row>
    <row r="66" spans="1:7" x14ac:dyDescent="0.25">
      <c r="A66" s="57"/>
      <c r="B66" s="57"/>
      <c r="C66" s="57"/>
      <c r="D66" s="57"/>
      <c r="E66" s="57"/>
      <c r="F66" s="58"/>
      <c r="G66" s="59"/>
    </row>
    <row r="67" spans="1:7" x14ac:dyDescent="0.25">
      <c r="A67" s="108" t="s">
        <v>36</v>
      </c>
      <c r="B67" s="108"/>
      <c r="C67" s="108"/>
      <c r="D67" s="108"/>
      <c r="E67" s="108"/>
      <c r="F67" s="108"/>
      <c r="G67" s="108"/>
    </row>
    <row r="68" spans="1:7" x14ac:dyDescent="0.25">
      <c r="A68" s="108" t="s">
        <v>37</v>
      </c>
      <c r="B68" s="108"/>
      <c r="C68" s="108"/>
      <c r="D68" s="108"/>
      <c r="E68" s="108"/>
      <c r="F68" s="108"/>
      <c r="G68" s="108"/>
    </row>
    <row r="69" spans="1:7" x14ac:dyDescent="0.25">
      <c r="A69" s="57"/>
      <c r="B69" s="60"/>
      <c r="C69" s="57"/>
      <c r="D69" s="57"/>
      <c r="E69" s="61"/>
      <c r="F69" s="57"/>
      <c r="G69" s="57"/>
    </row>
  </sheetData>
  <mergeCells count="7">
    <mergeCell ref="A68:G68"/>
    <mergeCell ref="A10:G10"/>
    <mergeCell ref="A11:G11"/>
    <mergeCell ref="A12:G12"/>
    <mergeCell ref="A56:B56"/>
    <mergeCell ref="A57:B57"/>
    <mergeCell ref="A67:G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2026-06-10T15:46:03Z</dcterms:modified>
</cp:coreProperties>
</file>